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Documents\Aviation\Research\"/>
    </mc:Choice>
  </mc:AlternateContent>
  <xr:revisionPtr revIDLastSave="0" documentId="13_ncr:1_{1D53864D-3B13-4AFA-88DC-B34FF1DD8EF5}" xr6:coauthVersionLast="46" xr6:coauthVersionMax="46" xr10:uidLastSave="{00000000-0000-0000-0000-000000000000}"/>
  <bookViews>
    <workbookView xWindow="-120" yWindow="-120" windowWidth="57840" windowHeight="32190" xr2:uid="{CB5E11C0-DE57-4815-A535-88760CDF99E1}"/>
  </bookViews>
  <sheets>
    <sheet name="Sheet1" sheetId="1" r:id="rId1"/>
  </sheets>
  <definedNames>
    <definedName name="_xlnm._FilterDatabase" localSheetId="0" hidden="1">Sheet1!$A$1:$O$155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5" i="1" l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Keacher</author>
  </authors>
  <commentList>
    <comment ref="O1" authorId="0" shapeId="0" xr:uid="{7F63B7EC-BFAE-4835-ADCB-FE69B91C7FBB}">
      <text>
        <r>
          <rPr>
            <b/>
            <sz val="9"/>
            <color indexed="81"/>
            <rFont val="Tahoma"/>
            <charset val="1"/>
          </rPr>
          <t>Jeff Keacher:</t>
        </r>
        <r>
          <rPr>
            <sz val="9"/>
            <color indexed="81"/>
            <rFont val="Tahoma"/>
            <charset val="1"/>
          </rPr>
          <t xml:space="preserve">
NMAC defined as less than 100 ft vertically and less than 500 ft laterally
</t>
        </r>
      </text>
    </comment>
    <comment ref="H13" authorId="0" shapeId="0" xr:uid="{A10FC5DF-9D48-4510-A5DF-F632D53FB32D}">
      <text>
        <r>
          <rPr>
            <b/>
            <sz val="9"/>
            <color indexed="81"/>
            <rFont val="Tahoma"/>
            <charset val="1"/>
          </rPr>
          <t>Jeff Keacher:</t>
        </r>
        <r>
          <rPr>
            <sz val="9"/>
            <color indexed="81"/>
            <rFont val="Tahoma"/>
            <charset val="1"/>
          </rPr>
          <t xml:space="preserve">
Genuine; 222TD drifted
</t>
        </r>
      </text>
    </comment>
    <comment ref="H151" authorId="0" shapeId="0" xr:uid="{A9534BB7-46B0-4415-9B7F-BE9BE0B11696}">
      <text>
        <r>
          <rPr>
            <b/>
            <sz val="9"/>
            <color indexed="81"/>
            <rFont val="Tahoma"/>
            <charset val="1"/>
          </rPr>
          <t>Jeff Keacher:</t>
        </r>
        <r>
          <rPr>
            <sz val="9"/>
            <color indexed="81"/>
            <rFont val="Tahoma"/>
            <charset val="1"/>
          </rPr>
          <t xml:space="preserve">
This appears to be a genuine close call
</t>
        </r>
      </text>
    </comment>
  </commentList>
</comments>
</file>

<file path=xl/sharedStrings.xml><?xml version="1.0" encoding="utf-8"?>
<sst xmlns="http://schemas.openxmlformats.org/spreadsheetml/2006/main" count="631" uniqueCount="401">
  <si>
    <t>N1432E</t>
  </si>
  <si>
    <t>N663WT</t>
  </si>
  <si>
    <t>a0b078</t>
  </si>
  <si>
    <t>a8c164</t>
  </si>
  <si>
    <t>N433MA</t>
  </si>
  <si>
    <t>N9277D</t>
  </si>
  <si>
    <t>a52f57</t>
  </si>
  <si>
    <t>acdb7c</t>
  </si>
  <si>
    <t>N254AG</t>
  </si>
  <si>
    <t>N708LS</t>
  </si>
  <si>
    <t>a26661</t>
  </si>
  <si>
    <t>a97351</t>
  </si>
  <si>
    <t>N195MA</t>
  </si>
  <si>
    <t>N496KG</t>
  </si>
  <si>
    <t>a17bd2</t>
  </si>
  <si>
    <t>a6274a</t>
  </si>
  <si>
    <t>N7792M</t>
  </si>
  <si>
    <t>N912PA</t>
  </si>
  <si>
    <t>aa8d20</t>
  </si>
  <si>
    <t>ac9f5f</t>
  </si>
  <si>
    <t>N819PA</t>
  </si>
  <si>
    <t>N822PA</t>
  </si>
  <si>
    <t>ab2c11</t>
  </si>
  <si>
    <t>ab398f</t>
  </si>
  <si>
    <t>N4177L</t>
  </si>
  <si>
    <t>N435PA</t>
  </si>
  <si>
    <t>a4f179</t>
  </si>
  <si>
    <t>a536f7</t>
  </si>
  <si>
    <t>N743PA</t>
  </si>
  <si>
    <t>N745PA</t>
  </si>
  <si>
    <t>a9fef5</t>
  </si>
  <si>
    <t>aa0663</t>
  </si>
  <si>
    <t>N597AG</t>
  </si>
  <si>
    <t>N853EF</t>
  </si>
  <si>
    <t>a7b76f</t>
  </si>
  <si>
    <t>abb2e7</t>
  </si>
  <si>
    <t>N416PA</t>
  </si>
  <si>
    <t>N903EE</t>
  </si>
  <si>
    <t>a4ebb0</t>
  </si>
  <si>
    <t>ac7aba</t>
  </si>
  <si>
    <t>N169AG</t>
  </si>
  <si>
    <t>N971PA</t>
  </si>
  <si>
    <t>a11324</t>
  </si>
  <si>
    <t>ad88a2</t>
  </si>
  <si>
    <t>N222TD</t>
  </si>
  <si>
    <t>a1ea1c</t>
  </si>
  <si>
    <t>N298SC</t>
  </si>
  <si>
    <t>N740PA</t>
  </si>
  <si>
    <t>a314c5</t>
  </si>
  <si>
    <t>a9f3d0</t>
  </si>
  <si>
    <t>N5713R</t>
  </si>
  <si>
    <t>a754f1</t>
  </si>
  <si>
    <t>N443PA</t>
  </si>
  <si>
    <t>N562AG</t>
  </si>
  <si>
    <t>a55708</t>
  </si>
  <si>
    <t>a72e5f</t>
  </si>
  <si>
    <t>N257FD</t>
  </si>
  <si>
    <t>a27200</t>
  </si>
  <si>
    <t>N150CA</t>
  </si>
  <si>
    <t>N935SC</t>
  </si>
  <si>
    <t>a0ca62</t>
  </si>
  <si>
    <t>acf9cf</t>
  </si>
  <si>
    <t>N4140W</t>
  </si>
  <si>
    <t>N4714X</t>
  </si>
  <si>
    <t>a4e569</t>
  </si>
  <si>
    <t>a5c7cb</t>
  </si>
  <si>
    <t>N730ER</t>
  </si>
  <si>
    <t>a9cb7f</t>
  </si>
  <si>
    <t>N404AG</t>
  </si>
  <si>
    <t>N418PA</t>
  </si>
  <si>
    <t>a4bb84</t>
  </si>
  <si>
    <t>a4f31e</t>
  </si>
  <si>
    <t>N716SC</t>
  </si>
  <si>
    <t>a993ea</t>
  </si>
  <si>
    <t>N281TW</t>
  </si>
  <si>
    <t>a2d370</t>
  </si>
  <si>
    <t>N125HD</t>
  </si>
  <si>
    <t>N622FB</t>
  </si>
  <si>
    <t>a066f8</t>
  </si>
  <si>
    <t>a81e2a</t>
  </si>
  <si>
    <t>N53216</t>
  </si>
  <si>
    <t>N97811</t>
  </si>
  <si>
    <t>a6ba75</t>
  </si>
  <si>
    <t>ada3f2</t>
  </si>
  <si>
    <t>N316PA</t>
  </si>
  <si>
    <t>a35e61</t>
  </si>
  <si>
    <t>N424PA</t>
  </si>
  <si>
    <t>N436PA</t>
  </si>
  <si>
    <t>a50bc1</t>
  </si>
  <si>
    <t>a53aae</t>
  </si>
  <si>
    <t>N4188T</t>
  </si>
  <si>
    <t>N712GA</t>
  </si>
  <si>
    <t>a4f55a</t>
  </si>
  <si>
    <t>a98412</t>
  </si>
  <si>
    <t>N288PA</t>
  </si>
  <si>
    <t>N821PC</t>
  </si>
  <si>
    <t>a2ecf9</t>
  </si>
  <si>
    <t>ab35da</t>
  </si>
  <si>
    <t>N28UH</t>
  </si>
  <si>
    <t>N7215A</t>
  </si>
  <si>
    <t>a2cd6c</t>
  </si>
  <si>
    <t>a9aa4b</t>
  </si>
  <si>
    <t>N28PF</t>
  </si>
  <si>
    <t>a2cced</t>
  </si>
  <si>
    <t>N303PA</t>
  </si>
  <si>
    <t>N32714</t>
  </si>
  <si>
    <t>a32bbd</t>
  </si>
  <si>
    <t>a38ae9</t>
  </si>
  <si>
    <t>N2379F</t>
  </si>
  <si>
    <t>N3044U</t>
  </si>
  <si>
    <t>a2261a</t>
  </si>
  <si>
    <t>a33125</t>
  </si>
  <si>
    <t>N175AG</t>
  </si>
  <si>
    <t>N655AG</t>
  </si>
  <si>
    <t>a12bc7</t>
  </si>
  <si>
    <t>a89f54</t>
  </si>
  <si>
    <t>N621FB</t>
  </si>
  <si>
    <t>a81a73</t>
  </si>
  <si>
    <t>N624FB</t>
  </si>
  <si>
    <t>a82598</t>
  </si>
  <si>
    <t>N823PA</t>
  </si>
  <si>
    <t>ab3d46</t>
  </si>
  <si>
    <t>N515AV</t>
  </si>
  <si>
    <t>a67416</t>
  </si>
  <si>
    <t>N433PA</t>
  </si>
  <si>
    <t>a52f89</t>
  </si>
  <si>
    <t>N6875G</t>
  </si>
  <si>
    <t>a92046</t>
  </si>
  <si>
    <t>N742PA</t>
  </si>
  <si>
    <t>N942RB</t>
  </si>
  <si>
    <t>a9fb3e</t>
  </si>
  <si>
    <t>ad160f</t>
  </si>
  <si>
    <t>N396AG</t>
  </si>
  <si>
    <t>a4991a</t>
  </si>
  <si>
    <t>N330AK</t>
  </si>
  <si>
    <t>a395d9</t>
  </si>
  <si>
    <t>N979C</t>
  </si>
  <si>
    <t>ada546</t>
  </si>
  <si>
    <t>N629AT</t>
  </si>
  <si>
    <t>N9951H</t>
  </si>
  <si>
    <t>a837be</t>
  </si>
  <si>
    <t>ade7b9</t>
  </si>
  <si>
    <t>N300EM</t>
  </si>
  <si>
    <t>a31fc2</t>
  </si>
  <si>
    <t>N951SC</t>
  </si>
  <si>
    <t>ad39f1</t>
  </si>
  <si>
    <t>N53339</t>
  </si>
  <si>
    <t>a6be75</t>
  </si>
  <si>
    <t>N457AG</t>
  </si>
  <si>
    <t>a58c24</t>
  </si>
  <si>
    <t>N623FB</t>
  </si>
  <si>
    <t>a821e1</t>
  </si>
  <si>
    <t>N714SC</t>
  </si>
  <si>
    <t>N891CD</t>
  </si>
  <si>
    <t>a98c7c</t>
  </si>
  <si>
    <t>ac4941</t>
  </si>
  <si>
    <t>N318PA</t>
  </si>
  <si>
    <t>a365cf</t>
  </si>
  <si>
    <t>N6692R</t>
  </si>
  <si>
    <t>a8d856</t>
  </si>
  <si>
    <t>N423SC</t>
  </si>
  <si>
    <t>a50857</t>
  </si>
  <si>
    <t>N438SC</t>
  </si>
  <si>
    <t>a54269</t>
  </si>
  <si>
    <t>N5144X</t>
  </si>
  <si>
    <t>N518AF</t>
  </si>
  <si>
    <t>a67345</t>
  </si>
  <si>
    <t>a67f2d</t>
  </si>
  <si>
    <t>N748PA</t>
  </si>
  <si>
    <t>aa1188</t>
  </si>
  <si>
    <t>N2131W</t>
  </si>
  <si>
    <t>a1c737</t>
  </si>
  <si>
    <t>N4143A</t>
  </si>
  <si>
    <t>N530JR</t>
  </si>
  <si>
    <t>a4e5be</t>
  </si>
  <si>
    <t>a6b145</t>
  </si>
  <si>
    <t>N276AG</t>
  </si>
  <si>
    <t>a2bccd</t>
  </si>
  <si>
    <t>N472LP</t>
  </si>
  <si>
    <t>N4849L</t>
  </si>
  <si>
    <t>a5c990</t>
  </si>
  <si>
    <t>a5fb13</t>
  </si>
  <si>
    <t>N288SC</t>
  </si>
  <si>
    <t>N931PA</t>
  </si>
  <si>
    <t>a2ed46</t>
  </si>
  <si>
    <t>aceaa6</t>
  </si>
  <si>
    <t>N821PA</t>
  </si>
  <si>
    <t>ab35d8</t>
  </si>
  <si>
    <t>N746PA</t>
  </si>
  <si>
    <t>aa0a1a</t>
  </si>
  <si>
    <t>N22265</t>
  </si>
  <si>
    <t>N3123X</t>
  </si>
  <si>
    <t>a1ebb7</t>
  </si>
  <si>
    <t>a35116</t>
  </si>
  <si>
    <t>N37TL</t>
  </si>
  <si>
    <t>a43326</t>
  </si>
  <si>
    <t>N109FB</t>
  </si>
  <si>
    <t>N660WS</t>
  </si>
  <si>
    <t>a026a2</t>
  </si>
  <si>
    <t>a8b63e</t>
  </si>
  <si>
    <t>N123DH</t>
  </si>
  <si>
    <t>a05f2a</t>
  </si>
  <si>
    <t>N68LM</t>
  </si>
  <si>
    <t>a901e4</t>
  </si>
  <si>
    <t>N6702U</t>
  </si>
  <si>
    <t>N6831V</t>
  </si>
  <si>
    <t>a8de69</t>
  </si>
  <si>
    <t>a910eb</t>
  </si>
  <si>
    <t>N793CA</t>
  </si>
  <si>
    <t>aac35d</t>
  </si>
  <si>
    <t>N519BL</t>
  </si>
  <si>
    <t>a68302</t>
  </si>
  <si>
    <t>N359FB</t>
  </si>
  <si>
    <t>a406bb</t>
  </si>
  <si>
    <t>N4131T</t>
  </si>
  <si>
    <t>a4e1d2</t>
  </si>
  <si>
    <t>N26HM</t>
  </si>
  <si>
    <t>a27d5f</t>
  </si>
  <si>
    <t>N514TT</t>
  </si>
  <si>
    <t>a67206</t>
  </si>
  <si>
    <t>N317PA</t>
  </si>
  <si>
    <t>a36218</t>
  </si>
  <si>
    <t>N8647E</t>
  </si>
  <si>
    <t>abe105</t>
  </si>
  <si>
    <t>N314LA</t>
  </si>
  <si>
    <t>a356a8</t>
  </si>
  <si>
    <t>N1548W</t>
  </si>
  <si>
    <t>N1932U</t>
  </si>
  <si>
    <t>a0dc90</t>
  </si>
  <si>
    <t>a17601</t>
  </si>
  <si>
    <t>N6009M</t>
  </si>
  <si>
    <t>a7cade</t>
  </si>
  <si>
    <t>N523AF</t>
  </si>
  <si>
    <t>a69419</t>
  </si>
  <si>
    <t>N340LL</t>
  </si>
  <si>
    <t>a3be53</t>
  </si>
  <si>
    <t>N280SC</t>
  </si>
  <si>
    <t>a2cf8e</t>
  </si>
  <si>
    <t>N109LN</t>
  </si>
  <si>
    <t>a0272a</t>
  </si>
  <si>
    <t>N2230D</t>
  </si>
  <si>
    <t>N545MA</t>
  </si>
  <si>
    <t>a1ee82</t>
  </si>
  <si>
    <t>a6eb93</t>
  </si>
  <si>
    <t>N345AG</t>
  </si>
  <si>
    <t>N8273V</t>
  </si>
  <si>
    <t>a3cfe8</t>
  </si>
  <si>
    <t>ab4db1</t>
  </si>
  <si>
    <t>N318MT</t>
  </si>
  <si>
    <t>a365ae</t>
  </si>
  <si>
    <t>N88CB</t>
  </si>
  <si>
    <t>PK-CLQ</t>
  </si>
  <si>
    <t>ac1bb0</t>
  </si>
  <si>
    <t>ac81c6</t>
  </si>
  <si>
    <t>N767AV</t>
  </si>
  <si>
    <t>aa5b9d</t>
  </si>
  <si>
    <t>N134DA</t>
  </si>
  <si>
    <t>N407DA</t>
  </si>
  <si>
    <t>a08a59</t>
  </si>
  <si>
    <t>a4c6ee</t>
  </si>
  <si>
    <t>N32384</t>
  </si>
  <si>
    <t>a37d02</t>
  </si>
  <si>
    <t>N6533W</t>
  </si>
  <si>
    <t>N845L</t>
  </si>
  <si>
    <t>a89ab5</t>
  </si>
  <si>
    <t>ab9366</t>
  </si>
  <si>
    <t>N231EW</t>
  </si>
  <si>
    <t>a20cb0</t>
  </si>
  <si>
    <t>N1766T</t>
  </si>
  <si>
    <t>a132b3</t>
  </si>
  <si>
    <t>N630FB</t>
  </si>
  <si>
    <t>N678WW</t>
  </si>
  <si>
    <t>a83e3b</t>
  </si>
  <si>
    <t>a8fb79</t>
  </si>
  <si>
    <t>N13SL</t>
  </si>
  <si>
    <t>N2361R</t>
  </si>
  <si>
    <t>a07a73</t>
  </si>
  <si>
    <t>a22155</t>
  </si>
  <si>
    <t>N24CZ</t>
  </si>
  <si>
    <t>C-GJSU</t>
  </si>
  <si>
    <t>a22df0</t>
  </si>
  <si>
    <t>c05e55</t>
  </si>
  <si>
    <t>N122JB</t>
  </si>
  <si>
    <t>a05bea</t>
  </si>
  <si>
    <t>N534GM</t>
  </si>
  <si>
    <t>a6bfeb</t>
  </si>
  <si>
    <t>N4133D</t>
  </si>
  <si>
    <t>a4e20a</t>
  </si>
  <si>
    <t>N96AZ</t>
  </si>
  <si>
    <t>ad59e5</t>
  </si>
  <si>
    <t>N336RS</t>
  </si>
  <si>
    <t>N897RB</t>
  </si>
  <si>
    <t>a3ada1</t>
  </si>
  <si>
    <t>ac60ce</t>
  </si>
  <si>
    <t>N4197S</t>
  </si>
  <si>
    <t>N502AV</t>
  </si>
  <si>
    <t>a4f8ed</t>
  </si>
  <si>
    <t>a64172</t>
  </si>
  <si>
    <t>N331AV</t>
  </si>
  <si>
    <t>N9821P</t>
  </si>
  <si>
    <t>a3999a</t>
  </si>
  <si>
    <t>adb51b</t>
  </si>
  <si>
    <t>N67RM</t>
  </si>
  <si>
    <t>a8dae2</t>
  </si>
  <si>
    <t>N37RC</t>
  </si>
  <si>
    <t>N75600</t>
  </si>
  <si>
    <t>a432ec</t>
  </si>
  <si>
    <t>aa32c4</t>
  </si>
  <si>
    <t>N24259</t>
  </si>
  <si>
    <t>a23a96</t>
  </si>
  <si>
    <t>N700ZM</t>
  </si>
  <si>
    <t>a956d9</t>
  </si>
  <si>
    <t>N407SC</t>
  </si>
  <si>
    <t>a4c835</t>
  </si>
  <si>
    <t>N420GA</t>
  </si>
  <si>
    <t>N7261Y</t>
  </si>
  <si>
    <t>a4fc36</t>
  </si>
  <si>
    <t>a9bc68</t>
  </si>
  <si>
    <t>N286PA</t>
  </si>
  <si>
    <t>a2e58b</t>
  </si>
  <si>
    <t>N627B</t>
  </si>
  <si>
    <t>a83057</t>
  </si>
  <si>
    <t>N7952T</t>
  </si>
  <si>
    <t>aacd48</t>
  </si>
  <si>
    <t>N5808K</t>
  </si>
  <si>
    <t>N8228Z</t>
  </si>
  <si>
    <t>a77962</t>
  </si>
  <si>
    <t>ab3bd1</t>
  </si>
  <si>
    <t>N994LA</t>
  </si>
  <si>
    <t>ade27a</t>
  </si>
  <si>
    <t>N907JD</t>
  </si>
  <si>
    <t>ac89f9</t>
  </si>
  <si>
    <t>N985SC</t>
  </si>
  <si>
    <t>adbf4a</t>
  </si>
  <si>
    <t>N41SJ</t>
  </si>
  <si>
    <t>N682AK</t>
  </si>
  <si>
    <t>a4d360</t>
  </si>
  <si>
    <t>a90aaf</t>
  </si>
  <si>
    <t>N456KP</t>
  </si>
  <si>
    <t>N530SC</t>
  </si>
  <si>
    <t>a58955</t>
  </si>
  <si>
    <t>a6b200</t>
  </si>
  <si>
    <t>N844RH</t>
  </si>
  <si>
    <t>ab9034</t>
  </si>
  <si>
    <t>N217DM</t>
  </si>
  <si>
    <t>N95TS</t>
  </si>
  <si>
    <t>a1d3da</t>
  </si>
  <si>
    <t>ad3408</t>
  </si>
  <si>
    <t>N490H</t>
  </si>
  <si>
    <t>a610c7</t>
  </si>
  <si>
    <t>N390F</t>
  </si>
  <si>
    <t>N930CP</t>
  </si>
  <si>
    <t>a48346</t>
  </si>
  <si>
    <t>ace5e9</t>
  </si>
  <si>
    <t>N166GS</t>
  </si>
  <si>
    <t>N801GT</t>
  </si>
  <si>
    <t>a1089f</t>
  </si>
  <si>
    <t>aae63c</t>
  </si>
  <si>
    <t>N694SC</t>
  </si>
  <si>
    <t>a93b25</t>
  </si>
  <si>
    <t>N301PS</t>
  </si>
  <si>
    <t>a3245f</t>
  </si>
  <si>
    <t>N511SC</t>
  </si>
  <si>
    <t>N815MH</t>
  </si>
  <si>
    <t>a666b9</t>
  </si>
  <si>
    <t>ab1d0a</t>
  </si>
  <si>
    <t>N3006X</t>
  </si>
  <si>
    <t>N4144X</t>
  </si>
  <si>
    <t>a32292</t>
  </si>
  <si>
    <t>a4e5f6</t>
  </si>
  <si>
    <t>N2837X</t>
  </si>
  <si>
    <t>N47029</t>
  </si>
  <si>
    <t>a2dc83</t>
  </si>
  <si>
    <t>a5c3da</t>
  </si>
  <si>
    <t>N6296W</t>
  </si>
  <si>
    <t>a83aeb</t>
  </si>
  <si>
    <t>N25CJ</t>
  </si>
  <si>
    <t>N550YK</t>
  </si>
  <si>
    <t>a25560</t>
  </si>
  <si>
    <t>a7019b</t>
  </si>
  <si>
    <t>N84JS</t>
  </si>
  <si>
    <t>ab7e59</t>
  </si>
  <si>
    <t>N1055E</t>
  </si>
  <si>
    <t>a01a53</t>
  </si>
  <si>
    <t>N787RP</t>
  </si>
  <si>
    <t>aaac0c</t>
  </si>
  <si>
    <t>Datetime (UTC-6)</t>
  </si>
  <si>
    <t>Aircraft A</t>
  </si>
  <si>
    <t>Aircraft B</t>
  </si>
  <si>
    <t>ICAO A</t>
  </si>
  <si>
    <t>ICAO B</t>
  </si>
  <si>
    <t>Lateral sep (ft)</t>
  </si>
  <si>
    <t>Vert sep (ft)</t>
  </si>
  <si>
    <t>Total sep (ft)</t>
  </si>
  <si>
    <t>Alt of A (MSL)</t>
  </si>
  <si>
    <t>Alt of B (MSL)</t>
  </si>
  <si>
    <t>Speed A (kt gs)</t>
  </si>
  <si>
    <t>Speed B (kt gs)</t>
  </si>
  <si>
    <t>Lat</t>
  </si>
  <si>
    <t>Lon</t>
  </si>
  <si>
    <t>NMAC?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</si>
</sst>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2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8857C-1153-4B3A-B83F-183017C510AB}">
  <dimension ref="A1:P155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5" x14ac:dyDescent="0.25"/>
  <cols>
    <col min="1" max="1" width="22.42578125" style="1" customWidth="1"/>
    <col min="2" max="5" width="9.140625" style="1"/>
    <col min="6" max="6" width="15.7109375" style="3" customWidth="1"/>
    <col min="7" max="7" width="15.140625" style="1" customWidth="1"/>
    <col min="8" max="8" width="23" style="1" customWidth="1"/>
    <col min="9" max="9" width="15.85546875" style="1" customWidth="1"/>
    <col min="10" max="10" width="14.85546875" style="1" customWidth="1"/>
    <col min="11" max="11" width="16.7109375" style="1" customWidth="1"/>
    <col min="12" max="12" width="16.85546875" style="1" customWidth="1"/>
    <col min="13" max="15" width="9.140625" style="1"/>
  </cols>
  <sheetData>
    <row r="1" spans="1:15" x14ac:dyDescent="0.25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 t="s">
        <v>393</v>
      </c>
      <c r="I1" s="1" t="s">
        <v>394</v>
      </c>
      <c r="J1" s="1" t="s">
        <v>395</v>
      </c>
      <c r="K1" s="1" t="s">
        <v>396</v>
      </c>
      <c r="L1" s="1" t="s">
        <v>397</v>
      </c>
      <c r="M1" s="1" t="s">
        <v>398</v>
      </c>
      <c r="N1" s="1" t="s">
        <v>399</v>
      </c>
      <c r="O1" s="1" t="s">
        <v>400</v>
      </c>
    </row>
    <row r="2" spans="1:15" x14ac:dyDescent="0.25">
      <c r="A2" s="2">
        <v>45780.462696759256</v>
      </c>
      <c r="B2" s="1" t="s">
        <v>0</v>
      </c>
      <c r="C2" s="1" t="s">
        <v>1</v>
      </c>
      <c r="D2" s="1" t="s">
        <v>2</v>
      </c>
      <c r="E2" s="1" t="s">
        <v>3</v>
      </c>
      <c r="F2" s="3">
        <v>588.79999999999995</v>
      </c>
      <c r="G2" s="1">
        <v>0</v>
      </c>
      <c r="H2" s="3">
        <f>SQRT(F2^2+G2^2)</f>
        <v>588.79999999999995</v>
      </c>
      <c r="I2" s="1">
        <v>2200</v>
      </c>
      <c r="J2" s="1">
        <v>2200</v>
      </c>
      <c r="K2" s="1">
        <v>77.099999999999994</v>
      </c>
      <c r="L2" s="1">
        <v>71.099999999999994</v>
      </c>
      <c r="M2" s="1">
        <v>33.689959999999999</v>
      </c>
      <c r="N2" s="1">
        <v>-112.056782</v>
      </c>
      <c r="O2" s="1" t="str">
        <f>IF(AND(F2&lt;500, G2&lt;100),"x","")</f>
        <v/>
      </c>
    </row>
    <row r="3" spans="1:15" x14ac:dyDescent="0.25">
      <c r="A3" s="2">
        <v>45783.57675925926</v>
      </c>
      <c r="B3" s="1" t="s">
        <v>4</v>
      </c>
      <c r="C3" s="1" t="s">
        <v>5</v>
      </c>
      <c r="D3" s="1" t="s">
        <v>6</v>
      </c>
      <c r="E3" s="1" t="s">
        <v>7</v>
      </c>
      <c r="F3" s="3">
        <v>550.20000000000005</v>
      </c>
      <c r="G3" s="1">
        <v>125</v>
      </c>
      <c r="H3" s="3">
        <f>SQRT(F3^2+G3^2)</f>
        <v>564.22073694609992</v>
      </c>
      <c r="I3" s="1">
        <v>1875</v>
      </c>
      <c r="J3" s="1">
        <v>2000</v>
      </c>
      <c r="K3" s="1">
        <v>76.400000000000006</v>
      </c>
      <c r="L3" s="1">
        <v>82.2</v>
      </c>
      <c r="M3" s="1">
        <v>33.688229999999997</v>
      </c>
      <c r="N3" s="1">
        <v>-112.098941</v>
      </c>
      <c r="O3" s="1" t="str">
        <f>IF(AND(F3&lt;500, G3&lt;100),"x","")</f>
        <v/>
      </c>
    </row>
    <row r="4" spans="1:15" x14ac:dyDescent="0.25">
      <c r="A4" s="2">
        <v>45784.325416666667</v>
      </c>
      <c r="B4" s="1" t="s">
        <v>8</v>
      </c>
      <c r="C4" s="1" t="s">
        <v>9</v>
      </c>
      <c r="D4" s="1" t="s">
        <v>10</v>
      </c>
      <c r="E4" s="1" t="s">
        <v>11</v>
      </c>
      <c r="F4" s="3">
        <v>544.4</v>
      </c>
      <c r="G4" s="1">
        <v>125</v>
      </c>
      <c r="H4" s="3">
        <f>SQRT(F4^2+G4^2)</f>
        <v>558.56634341857728</v>
      </c>
      <c r="I4" s="1">
        <v>2275</v>
      </c>
      <c r="J4" s="1">
        <v>2150</v>
      </c>
      <c r="K4" s="1">
        <v>67</v>
      </c>
      <c r="L4" s="1">
        <v>129.30000000000001</v>
      </c>
      <c r="M4" s="1">
        <v>33.690786000000003</v>
      </c>
      <c r="N4" s="1">
        <v>-112.057371</v>
      </c>
      <c r="O4" s="1" t="str">
        <f>IF(AND(F4&lt;500, G4&lt;100),"x","")</f>
        <v/>
      </c>
    </row>
    <row r="5" spans="1:15" x14ac:dyDescent="0.25">
      <c r="A5" s="2">
        <v>45785.389050925929</v>
      </c>
      <c r="B5" s="1" t="s">
        <v>12</v>
      </c>
      <c r="C5" s="1" t="s">
        <v>13</v>
      </c>
      <c r="D5" s="1" t="s">
        <v>14</v>
      </c>
      <c r="E5" s="1" t="s">
        <v>15</v>
      </c>
      <c r="F5" s="3">
        <v>405.2</v>
      </c>
      <c r="G5" s="1">
        <v>25</v>
      </c>
      <c r="H5" s="3">
        <f>SQRT(F5^2+G5^2)</f>
        <v>405.97049153848604</v>
      </c>
      <c r="I5" s="1">
        <v>2200</v>
      </c>
      <c r="J5" s="1">
        <v>2225</v>
      </c>
      <c r="K5" s="1">
        <v>80.099999999999994</v>
      </c>
      <c r="L5" s="1">
        <v>106</v>
      </c>
      <c r="M5" s="1">
        <v>33.690055999999998</v>
      </c>
      <c r="N5" s="1">
        <v>-112.04807599999999</v>
      </c>
      <c r="O5" s="1" t="str">
        <f>IF(AND(F5&lt;500, G5&lt;100),"x","")</f>
        <v>x</v>
      </c>
    </row>
    <row r="6" spans="1:15" x14ac:dyDescent="0.25">
      <c r="A6" s="2">
        <v>45786.584201388891</v>
      </c>
      <c r="B6" s="1" t="s">
        <v>16</v>
      </c>
      <c r="C6" s="1" t="s">
        <v>17</v>
      </c>
      <c r="D6" s="1" t="s">
        <v>18</v>
      </c>
      <c r="E6" s="1" t="s">
        <v>19</v>
      </c>
      <c r="F6" s="3">
        <v>423.6</v>
      </c>
      <c r="G6" s="1">
        <v>100</v>
      </c>
      <c r="H6" s="3">
        <f>SQRT(F6^2+G6^2)</f>
        <v>435.24356399606876</v>
      </c>
      <c r="I6" s="1">
        <v>2200</v>
      </c>
      <c r="J6" s="1">
        <v>2300</v>
      </c>
      <c r="K6" s="1">
        <v>93.2</v>
      </c>
      <c r="L6" s="1">
        <v>82.1</v>
      </c>
      <c r="M6" s="1">
        <v>33.690297000000001</v>
      </c>
      <c r="N6" s="1">
        <v>-112.04864499999999</v>
      </c>
      <c r="O6" s="1" t="str">
        <f>IF(AND(F6&lt;500, G6&lt;100),"x","")</f>
        <v/>
      </c>
    </row>
    <row r="7" spans="1:15" x14ac:dyDescent="0.25">
      <c r="A7" s="2">
        <v>45789.515023148146</v>
      </c>
      <c r="B7" s="1" t="s">
        <v>20</v>
      </c>
      <c r="C7" s="1" t="s">
        <v>21</v>
      </c>
      <c r="D7" s="1" t="s">
        <v>22</v>
      </c>
      <c r="E7" s="1" t="s">
        <v>23</v>
      </c>
      <c r="F7" s="3">
        <v>596.9</v>
      </c>
      <c r="G7" s="1">
        <v>100</v>
      </c>
      <c r="H7" s="3">
        <f>SQRT(F7^2+G7^2)</f>
        <v>605.21864644110235</v>
      </c>
      <c r="I7" s="1">
        <v>1900</v>
      </c>
      <c r="J7" s="1">
        <v>1800</v>
      </c>
      <c r="K7" s="1">
        <v>70.5</v>
      </c>
      <c r="L7" s="1">
        <v>70.099999999999994</v>
      </c>
      <c r="M7" s="1">
        <v>33.689597999999997</v>
      </c>
      <c r="N7" s="1">
        <v>-112.06626799999999</v>
      </c>
      <c r="O7" s="1" t="str">
        <f>IF(AND(F7&lt;500, G7&lt;100),"x","")</f>
        <v/>
      </c>
    </row>
    <row r="8" spans="1:15" x14ac:dyDescent="0.25">
      <c r="A8" s="2">
        <v>45792.361446759256</v>
      </c>
      <c r="B8" s="1" t="s">
        <v>24</v>
      </c>
      <c r="C8" s="1" t="s">
        <v>25</v>
      </c>
      <c r="D8" s="1" t="s">
        <v>26</v>
      </c>
      <c r="E8" s="1" t="s">
        <v>27</v>
      </c>
      <c r="F8" s="3">
        <v>592.4</v>
      </c>
      <c r="G8" s="1">
        <v>100</v>
      </c>
      <c r="H8" s="3">
        <f>SQRT(F8^2+G8^2)</f>
        <v>600.78095841995525</v>
      </c>
      <c r="I8" s="1">
        <v>1900</v>
      </c>
      <c r="J8" s="1">
        <v>1800</v>
      </c>
      <c r="K8" s="1">
        <v>74.400000000000006</v>
      </c>
      <c r="L8" s="1">
        <v>85.6</v>
      </c>
      <c r="M8" s="1">
        <v>33.689314000000003</v>
      </c>
      <c r="N8" s="1">
        <v>-112.07470600000001</v>
      </c>
      <c r="O8" s="1" t="str">
        <f>IF(AND(F8&lt;500, G8&lt;100),"x","")</f>
        <v/>
      </c>
    </row>
    <row r="9" spans="1:15" x14ac:dyDescent="0.25">
      <c r="A9" s="2">
        <v>45792.758136574077</v>
      </c>
      <c r="B9" s="1" t="s">
        <v>28</v>
      </c>
      <c r="C9" s="1" t="s">
        <v>29</v>
      </c>
      <c r="D9" s="1" t="s">
        <v>30</v>
      </c>
      <c r="E9" s="1" t="s">
        <v>31</v>
      </c>
      <c r="F9" s="3">
        <v>596.1</v>
      </c>
      <c r="G9" s="1">
        <v>150</v>
      </c>
      <c r="H9" s="3">
        <f>SQRT(F9^2+G9^2)</f>
        <v>614.68301587078201</v>
      </c>
      <c r="I9" s="1">
        <v>2325</v>
      </c>
      <c r="J9" s="1">
        <v>2175</v>
      </c>
      <c r="K9" s="1">
        <v>67</v>
      </c>
      <c r="L9" s="1">
        <v>75.2</v>
      </c>
      <c r="M9" s="1">
        <v>33.690998999999998</v>
      </c>
      <c r="N9" s="1">
        <v>-112.042794</v>
      </c>
      <c r="O9" s="1" t="str">
        <f>IF(AND(F9&lt;500, G9&lt;100),"x","")</f>
        <v/>
      </c>
    </row>
    <row r="10" spans="1:15" x14ac:dyDescent="0.25">
      <c r="A10" s="2">
        <v>45793.716481481482</v>
      </c>
      <c r="B10" s="1" t="s">
        <v>32</v>
      </c>
      <c r="C10" s="1" t="s">
        <v>33</v>
      </c>
      <c r="D10" s="1" t="s">
        <v>34</v>
      </c>
      <c r="E10" s="1" t="s">
        <v>35</v>
      </c>
      <c r="F10" s="3">
        <v>506.2</v>
      </c>
      <c r="G10" s="1">
        <v>125</v>
      </c>
      <c r="H10" s="3">
        <f>SQRT(F10^2+G10^2)</f>
        <v>521.40525505598805</v>
      </c>
      <c r="I10" s="1">
        <v>2125</v>
      </c>
      <c r="J10" s="1">
        <v>2250</v>
      </c>
      <c r="K10" s="1">
        <v>81.2</v>
      </c>
      <c r="L10" s="1">
        <v>98.2</v>
      </c>
      <c r="M10" s="1">
        <v>33.687410999999997</v>
      </c>
      <c r="N10" s="1">
        <v>-112.110872</v>
      </c>
      <c r="O10" s="1" t="str">
        <f>IF(AND(F10&lt;500, G10&lt;100),"x","")</f>
        <v/>
      </c>
    </row>
    <row r="11" spans="1:15" x14ac:dyDescent="0.25">
      <c r="A11" s="2">
        <v>45793.768206018518</v>
      </c>
      <c r="B11" s="1" t="s">
        <v>36</v>
      </c>
      <c r="C11" s="1" t="s">
        <v>37</v>
      </c>
      <c r="D11" s="1" t="s">
        <v>38</v>
      </c>
      <c r="E11" s="1" t="s">
        <v>39</v>
      </c>
      <c r="F11" s="3">
        <v>490</v>
      </c>
      <c r="G11" s="1">
        <v>100</v>
      </c>
      <c r="H11" s="3">
        <f>SQRT(F11^2+G11^2)</f>
        <v>500.09999000199952</v>
      </c>
      <c r="I11" s="1">
        <v>2200</v>
      </c>
      <c r="J11" s="1">
        <v>2300</v>
      </c>
      <c r="K11" s="1">
        <v>80.099999999999994</v>
      </c>
      <c r="L11" s="1">
        <v>76.7</v>
      </c>
      <c r="M11" s="1">
        <v>33.687102000000003</v>
      </c>
      <c r="N11" s="1">
        <v>-112.109396</v>
      </c>
      <c r="O11" s="1" t="str">
        <f>IF(AND(F11&lt;500, G11&lt;100),"x","")</f>
        <v/>
      </c>
    </row>
    <row r="12" spans="1:15" x14ac:dyDescent="0.25">
      <c r="A12" s="2">
        <v>45794.490127314813</v>
      </c>
      <c r="B12" s="1" t="s">
        <v>40</v>
      </c>
      <c r="C12" s="1" t="s">
        <v>41</v>
      </c>
      <c r="D12" s="1" t="s">
        <v>42</v>
      </c>
      <c r="E12" s="1" t="s">
        <v>43</v>
      </c>
      <c r="F12" s="3">
        <v>579.70000000000005</v>
      </c>
      <c r="G12" s="1">
        <v>0</v>
      </c>
      <c r="H12" s="3">
        <f>SQRT(F12^2+G12^2)</f>
        <v>579.70000000000005</v>
      </c>
      <c r="I12" s="1">
        <v>1900</v>
      </c>
      <c r="J12" s="1">
        <v>1900</v>
      </c>
      <c r="K12" s="1">
        <v>90.2</v>
      </c>
      <c r="L12" s="1">
        <v>97.2</v>
      </c>
      <c r="M12" s="1">
        <v>33.68665</v>
      </c>
      <c r="N12" s="1">
        <v>-112.11757799999999</v>
      </c>
      <c r="O12" s="1" t="str">
        <f>IF(AND(F12&lt;500, G12&lt;100),"x","")</f>
        <v/>
      </c>
    </row>
    <row r="13" spans="1:15" x14ac:dyDescent="0.25">
      <c r="A13" s="2">
        <v>45795.457372685189</v>
      </c>
      <c r="B13" s="1" t="s">
        <v>40</v>
      </c>
      <c r="C13" s="1" t="s">
        <v>44</v>
      </c>
      <c r="D13" s="1" t="s">
        <v>42</v>
      </c>
      <c r="E13" s="1" t="s">
        <v>45</v>
      </c>
      <c r="F13" s="3">
        <v>360.3</v>
      </c>
      <c r="G13" s="1">
        <v>25</v>
      </c>
      <c r="H13" s="3">
        <f>SQRT(F13^2+G13^2)</f>
        <v>361.1662913395989</v>
      </c>
      <c r="I13" s="1">
        <v>2250</v>
      </c>
      <c r="J13" s="1">
        <v>2275</v>
      </c>
      <c r="K13" s="1">
        <v>77</v>
      </c>
      <c r="L13" s="1">
        <v>118.1</v>
      </c>
      <c r="M13" s="1">
        <v>33.688178999999998</v>
      </c>
      <c r="N13" s="1">
        <v>-112.11388100000001</v>
      </c>
      <c r="O13" s="1" t="str">
        <f>IF(AND(F13&lt;500, G13&lt;100),"x","")</f>
        <v>x</v>
      </c>
    </row>
    <row r="14" spans="1:15" x14ac:dyDescent="0.25">
      <c r="A14" s="2">
        <v>45797.588564814818</v>
      </c>
      <c r="B14" s="1" t="s">
        <v>46</v>
      </c>
      <c r="C14" s="1" t="s">
        <v>47</v>
      </c>
      <c r="D14" s="1" t="s">
        <v>48</v>
      </c>
      <c r="E14" s="1" t="s">
        <v>49</v>
      </c>
      <c r="F14" s="3">
        <v>497.5</v>
      </c>
      <c r="G14" s="1">
        <v>50</v>
      </c>
      <c r="H14" s="3">
        <f>SQRT(F14^2+G14^2)</f>
        <v>500.00624996093796</v>
      </c>
      <c r="I14" s="1">
        <v>1950</v>
      </c>
      <c r="J14" s="1">
        <v>2000</v>
      </c>
      <c r="K14" s="1">
        <v>82.1</v>
      </c>
      <c r="L14" s="1">
        <v>70</v>
      </c>
      <c r="M14" s="1">
        <v>33.687859000000003</v>
      </c>
      <c r="N14" s="1">
        <v>-112.101606</v>
      </c>
      <c r="O14" s="1" t="str">
        <f>IF(AND(F14&lt;500, G14&lt;100),"x","")</f>
        <v>x</v>
      </c>
    </row>
    <row r="15" spans="1:15" x14ac:dyDescent="0.25">
      <c r="A15" s="2">
        <v>45799.324097222219</v>
      </c>
      <c r="B15" s="1" t="s">
        <v>50</v>
      </c>
      <c r="C15" s="1" t="s">
        <v>1</v>
      </c>
      <c r="D15" s="1" t="s">
        <v>51</v>
      </c>
      <c r="E15" s="1" t="s">
        <v>3</v>
      </c>
      <c r="F15" s="3">
        <v>485.6</v>
      </c>
      <c r="G15" s="1">
        <v>175</v>
      </c>
      <c r="H15" s="3">
        <f>SQRT(F15^2+G15^2)</f>
        <v>516.17086318388795</v>
      </c>
      <c r="I15" s="1">
        <v>2000</v>
      </c>
      <c r="J15" s="1">
        <v>1825</v>
      </c>
      <c r="K15" s="1">
        <v>70.3</v>
      </c>
      <c r="L15" s="1">
        <v>72.599999999999994</v>
      </c>
      <c r="M15" s="1">
        <v>33.690102000000003</v>
      </c>
      <c r="N15" s="1">
        <v>-112.064947</v>
      </c>
      <c r="O15" s="1" t="str">
        <f>IF(AND(F15&lt;500, G15&lt;100),"x","")</f>
        <v/>
      </c>
    </row>
    <row r="16" spans="1:15" x14ac:dyDescent="0.25">
      <c r="A16" s="2">
        <v>45799.515393518515</v>
      </c>
      <c r="B16" s="1" t="s">
        <v>52</v>
      </c>
      <c r="C16" s="1" t="s">
        <v>53</v>
      </c>
      <c r="D16" s="1" t="s">
        <v>54</v>
      </c>
      <c r="E16" s="1" t="s">
        <v>55</v>
      </c>
      <c r="F16" s="3">
        <v>490.7</v>
      </c>
      <c r="G16" s="1">
        <v>150</v>
      </c>
      <c r="H16" s="3">
        <f>SQRT(F16^2+G16^2)</f>
        <v>513.11449989256778</v>
      </c>
      <c r="I16" s="1">
        <v>1900</v>
      </c>
      <c r="J16" s="1">
        <v>2050</v>
      </c>
      <c r="K16" s="1">
        <v>80.2</v>
      </c>
      <c r="L16" s="1">
        <v>86.7</v>
      </c>
      <c r="M16" s="1">
        <v>33.690055999999998</v>
      </c>
      <c r="N16" s="1">
        <v>-112.060911</v>
      </c>
      <c r="O16" s="1" t="str">
        <f>IF(AND(F16&lt;500, G16&lt;100),"x","")</f>
        <v/>
      </c>
    </row>
    <row r="17" spans="1:15" x14ac:dyDescent="0.25">
      <c r="A17" s="2">
        <v>45800.449525462966</v>
      </c>
      <c r="B17" s="1" t="s">
        <v>56</v>
      </c>
      <c r="C17" s="1" t="s">
        <v>5</v>
      </c>
      <c r="D17" s="1" t="s">
        <v>57</v>
      </c>
      <c r="E17" s="1" t="s">
        <v>7</v>
      </c>
      <c r="F17" s="3">
        <v>542.9</v>
      </c>
      <c r="G17" s="1">
        <v>125</v>
      </c>
      <c r="H17" s="3">
        <f>SQRT(F17^2+G17^2)</f>
        <v>557.10448750660771</v>
      </c>
      <c r="I17" s="1">
        <v>2125</v>
      </c>
      <c r="J17" s="1">
        <v>2000</v>
      </c>
      <c r="K17" s="1">
        <v>102</v>
      </c>
      <c r="L17" s="1">
        <v>76.099999999999994</v>
      </c>
      <c r="M17" s="1">
        <v>33.689576000000002</v>
      </c>
      <c r="N17" s="1">
        <v>-112.067442</v>
      </c>
      <c r="O17" s="1" t="str">
        <f>IF(AND(F17&lt;500, G17&lt;100),"x","")</f>
        <v/>
      </c>
    </row>
    <row r="18" spans="1:15" x14ac:dyDescent="0.25">
      <c r="A18" s="2">
        <v>45803.519537037035</v>
      </c>
      <c r="B18" s="1" t="s">
        <v>46</v>
      </c>
      <c r="C18" s="1" t="s">
        <v>24</v>
      </c>
      <c r="D18" s="1" t="s">
        <v>48</v>
      </c>
      <c r="E18" s="1" t="s">
        <v>26</v>
      </c>
      <c r="F18" s="3">
        <v>574.20000000000005</v>
      </c>
      <c r="G18" s="1">
        <v>100</v>
      </c>
      <c r="H18" s="3">
        <f>SQRT(F18^2+G18^2)</f>
        <v>582.84272321098774</v>
      </c>
      <c r="I18" s="1">
        <v>1600</v>
      </c>
      <c r="J18" s="1">
        <v>1700</v>
      </c>
      <c r="K18" s="1">
        <v>78.099999999999994</v>
      </c>
      <c r="L18" s="1">
        <v>84</v>
      </c>
      <c r="M18" s="1">
        <v>33.689337999999999</v>
      </c>
      <c r="N18" s="1">
        <v>-112.07326</v>
      </c>
      <c r="O18" s="1" t="str">
        <f>IF(AND(F18&lt;500, G18&lt;100),"x","")</f>
        <v/>
      </c>
    </row>
    <row r="19" spans="1:15" x14ac:dyDescent="0.25">
      <c r="A19" s="2">
        <v>45807.417916666665</v>
      </c>
      <c r="B19" s="1" t="s">
        <v>58</v>
      </c>
      <c r="C19" s="1" t="s">
        <v>59</v>
      </c>
      <c r="D19" s="1" t="s">
        <v>60</v>
      </c>
      <c r="E19" s="1" t="s">
        <v>61</v>
      </c>
      <c r="F19" s="3">
        <v>580.29999999999995</v>
      </c>
      <c r="G19" s="1">
        <v>50</v>
      </c>
      <c r="H19" s="3">
        <f>SQRT(F19^2+G19^2)</f>
        <v>582.45007511373876</v>
      </c>
      <c r="I19" s="1">
        <v>2025</v>
      </c>
      <c r="J19" s="1">
        <v>2075</v>
      </c>
      <c r="K19" s="1">
        <v>93</v>
      </c>
      <c r="L19" s="1">
        <v>76.3</v>
      </c>
      <c r="M19" s="1">
        <v>33.688127999999999</v>
      </c>
      <c r="N19" s="1">
        <v>-112.10650200000001</v>
      </c>
      <c r="O19" s="1" t="str">
        <f>IF(AND(F19&lt;500, G19&lt;100),"x","")</f>
        <v/>
      </c>
    </row>
    <row r="20" spans="1:15" x14ac:dyDescent="0.25">
      <c r="A20" s="2">
        <v>45808.355451388888</v>
      </c>
      <c r="B20" s="1" t="s">
        <v>62</v>
      </c>
      <c r="C20" s="1" t="s">
        <v>63</v>
      </c>
      <c r="D20" s="1" t="s">
        <v>64</v>
      </c>
      <c r="E20" s="1" t="s">
        <v>65</v>
      </c>
      <c r="F20" s="3">
        <v>590.20000000000005</v>
      </c>
      <c r="G20" s="1">
        <v>100</v>
      </c>
      <c r="H20" s="3">
        <f>SQRT(F20^2+G20^2)</f>
        <v>598.61176065961149</v>
      </c>
      <c r="I20" s="1">
        <v>1700</v>
      </c>
      <c r="J20" s="1">
        <v>1800</v>
      </c>
      <c r="K20" s="1">
        <v>74.2</v>
      </c>
      <c r="L20" s="1">
        <v>70.099999999999994</v>
      </c>
      <c r="M20" s="1">
        <v>33.686729999999997</v>
      </c>
      <c r="N20" s="1">
        <v>-112.112444</v>
      </c>
      <c r="O20" s="1" t="str">
        <f>IF(AND(F20&lt;500, G20&lt;100),"x","")</f>
        <v/>
      </c>
    </row>
    <row r="21" spans="1:15" x14ac:dyDescent="0.25">
      <c r="A21" s="2">
        <v>45808.836909722224</v>
      </c>
      <c r="B21" s="1" t="s">
        <v>66</v>
      </c>
      <c r="C21" s="1" t="s">
        <v>20</v>
      </c>
      <c r="D21" s="1" t="s">
        <v>67</v>
      </c>
      <c r="E21" s="1" t="s">
        <v>22</v>
      </c>
      <c r="F21" s="3">
        <v>457.7</v>
      </c>
      <c r="G21" s="1">
        <v>50</v>
      </c>
      <c r="H21" s="3">
        <f>SQRT(F21^2+G21^2)</f>
        <v>460.4229468651622</v>
      </c>
      <c r="I21" s="1">
        <v>2400</v>
      </c>
      <c r="J21" s="1">
        <v>2350</v>
      </c>
      <c r="K21" s="1">
        <v>67.3</v>
      </c>
      <c r="L21" s="1">
        <v>74.099999999999994</v>
      </c>
      <c r="M21" s="1">
        <v>33.687503999999997</v>
      </c>
      <c r="N21" s="1">
        <v>-112.11402</v>
      </c>
      <c r="O21" s="1" t="str">
        <f>IF(AND(F21&lt;500, G21&lt;100),"x","")</f>
        <v>x</v>
      </c>
    </row>
    <row r="22" spans="1:15" x14ac:dyDescent="0.25">
      <c r="A22" s="2">
        <v>45810.462905092594</v>
      </c>
      <c r="B22" s="1" t="s">
        <v>68</v>
      </c>
      <c r="C22" s="1" t="s">
        <v>69</v>
      </c>
      <c r="D22" s="1" t="s">
        <v>70</v>
      </c>
      <c r="E22" s="1" t="s">
        <v>71</v>
      </c>
      <c r="F22" s="3">
        <v>591.4</v>
      </c>
      <c r="G22" s="1">
        <v>100</v>
      </c>
      <c r="H22" s="3">
        <f>SQRT(F22^2+G22^2)</f>
        <v>599.79493162246706</v>
      </c>
      <c r="I22" s="1">
        <v>2200</v>
      </c>
      <c r="J22" s="1">
        <v>2100</v>
      </c>
      <c r="K22" s="1">
        <v>82</v>
      </c>
      <c r="L22" s="1">
        <v>86</v>
      </c>
      <c r="M22" s="1">
        <v>33.690170000000002</v>
      </c>
      <c r="N22" s="1">
        <v>-112.052756</v>
      </c>
      <c r="O22" s="1" t="str">
        <f>IF(AND(F22&lt;500, G22&lt;100),"x","")</f>
        <v/>
      </c>
    </row>
    <row r="23" spans="1:15" x14ac:dyDescent="0.25">
      <c r="A23" s="2">
        <v>45812.365671296298</v>
      </c>
      <c r="B23" s="1" t="s">
        <v>12</v>
      </c>
      <c r="C23" s="1" t="s">
        <v>72</v>
      </c>
      <c r="D23" s="1" t="s">
        <v>14</v>
      </c>
      <c r="E23" s="1" t="s">
        <v>73</v>
      </c>
      <c r="F23" s="3">
        <v>543.20000000000005</v>
      </c>
      <c r="G23" s="1">
        <v>150</v>
      </c>
      <c r="H23" s="3">
        <f>SQRT(F23^2+G23^2)</f>
        <v>563.53015890899758</v>
      </c>
      <c r="I23" s="1">
        <v>2050</v>
      </c>
      <c r="J23" s="1">
        <v>1900</v>
      </c>
      <c r="K23" s="1">
        <v>70.099999999999994</v>
      </c>
      <c r="L23" s="1">
        <v>74</v>
      </c>
      <c r="M23" s="1">
        <v>33.689245999999997</v>
      </c>
      <c r="N23" s="1">
        <v>-112.069862</v>
      </c>
      <c r="O23" s="1" t="str">
        <f>IF(AND(F23&lt;500, G23&lt;100),"x","")</f>
        <v/>
      </c>
    </row>
    <row r="24" spans="1:15" x14ac:dyDescent="0.25">
      <c r="A24" s="2">
        <v>45812.578252314815</v>
      </c>
      <c r="B24" s="1" t="s">
        <v>74</v>
      </c>
      <c r="C24" s="1" t="s">
        <v>21</v>
      </c>
      <c r="D24" s="1" t="s">
        <v>75</v>
      </c>
      <c r="E24" s="1" t="s">
        <v>23</v>
      </c>
      <c r="F24" s="3">
        <v>585.29999999999995</v>
      </c>
      <c r="G24" s="1">
        <v>75</v>
      </c>
      <c r="H24" s="3">
        <f>SQRT(F24^2+G24^2)</f>
        <v>590.08566327271501</v>
      </c>
      <c r="I24" s="1">
        <v>2125</v>
      </c>
      <c r="J24" s="1">
        <v>2200</v>
      </c>
      <c r="K24" s="1">
        <v>77.2</v>
      </c>
      <c r="L24" s="1">
        <v>80.099999999999994</v>
      </c>
      <c r="M24" s="1">
        <v>33.688599000000004</v>
      </c>
      <c r="N24" s="1">
        <v>-112.105397</v>
      </c>
      <c r="O24" s="1" t="str">
        <f>IF(AND(F24&lt;500, G24&lt;100),"x","")</f>
        <v/>
      </c>
    </row>
    <row r="25" spans="1:15" x14ac:dyDescent="0.25">
      <c r="A25" s="2">
        <v>45813.711180555554</v>
      </c>
      <c r="B25" s="1" t="s">
        <v>76</v>
      </c>
      <c r="C25" s="1" t="s">
        <v>77</v>
      </c>
      <c r="D25" s="1" t="s">
        <v>78</v>
      </c>
      <c r="E25" s="1" t="s">
        <v>79</v>
      </c>
      <c r="F25" s="3">
        <v>538.1</v>
      </c>
      <c r="G25" s="1">
        <v>75</v>
      </c>
      <c r="H25" s="3">
        <f>SQRT(F25^2+G25^2)</f>
        <v>543.30158291689156</v>
      </c>
      <c r="I25" s="1">
        <v>2100</v>
      </c>
      <c r="J25" s="1">
        <v>2025</v>
      </c>
      <c r="K25" s="1">
        <v>111</v>
      </c>
      <c r="L25" s="1">
        <v>60.1</v>
      </c>
      <c r="M25" s="1">
        <v>33.686484999999998</v>
      </c>
      <c r="N25" s="1">
        <v>-112.08274299999999</v>
      </c>
      <c r="O25" s="1" t="str">
        <f>IF(AND(F25&lt;500, G25&lt;100),"x","")</f>
        <v/>
      </c>
    </row>
    <row r="26" spans="1:15" x14ac:dyDescent="0.25">
      <c r="A26" s="2">
        <v>45814.483564814815</v>
      </c>
      <c r="B26" s="1" t="s">
        <v>80</v>
      </c>
      <c r="C26" s="1" t="s">
        <v>81</v>
      </c>
      <c r="D26" s="1" t="s">
        <v>82</v>
      </c>
      <c r="E26" s="1" t="s">
        <v>83</v>
      </c>
      <c r="F26" s="3">
        <v>522.4</v>
      </c>
      <c r="G26" s="1">
        <v>50</v>
      </c>
      <c r="H26" s="3">
        <f>SQRT(F26^2+G26^2)</f>
        <v>524.78734740845266</v>
      </c>
      <c r="I26" s="1">
        <v>1900</v>
      </c>
      <c r="J26" s="1">
        <v>1950</v>
      </c>
      <c r="K26" s="1">
        <v>77.2</v>
      </c>
      <c r="L26" s="1">
        <v>75.099999999999994</v>
      </c>
      <c r="M26" s="1">
        <v>33.687806000000002</v>
      </c>
      <c r="N26" s="1">
        <v>-112.10309100000001</v>
      </c>
      <c r="O26" s="1" t="str">
        <f>IF(AND(F26&lt;500, G26&lt;100),"x","")</f>
        <v/>
      </c>
    </row>
    <row r="27" spans="1:15" x14ac:dyDescent="0.25">
      <c r="A27" s="2">
        <v>45815.690821759257</v>
      </c>
      <c r="B27" s="1" t="s">
        <v>84</v>
      </c>
      <c r="C27" s="1" t="s">
        <v>29</v>
      </c>
      <c r="D27" s="1" t="s">
        <v>85</v>
      </c>
      <c r="E27" s="1" t="s">
        <v>31</v>
      </c>
      <c r="F27" s="3">
        <v>535.79999999999995</v>
      </c>
      <c r="G27" s="1">
        <v>125</v>
      </c>
      <c r="H27" s="3">
        <f>SQRT(F27^2+G27^2)</f>
        <v>550.187822475198</v>
      </c>
      <c r="I27" s="1">
        <v>2000</v>
      </c>
      <c r="J27" s="1">
        <v>1875</v>
      </c>
      <c r="K27" s="1">
        <v>83.1</v>
      </c>
      <c r="L27" s="1">
        <v>78.3</v>
      </c>
      <c r="M27" s="1">
        <v>33.687595999999999</v>
      </c>
      <c r="N27" s="1">
        <v>-112.097162</v>
      </c>
      <c r="O27" s="1" t="str">
        <f>IF(AND(F27&lt;500, G27&lt;100),"x","")</f>
        <v/>
      </c>
    </row>
    <row r="28" spans="1:15" x14ac:dyDescent="0.25">
      <c r="A28" s="2">
        <v>45815.794050925928</v>
      </c>
      <c r="B28" s="1" t="s">
        <v>86</v>
      </c>
      <c r="C28" s="1" t="s">
        <v>87</v>
      </c>
      <c r="D28" s="1" t="s">
        <v>88</v>
      </c>
      <c r="E28" s="1" t="s">
        <v>89</v>
      </c>
      <c r="F28" s="3">
        <v>580.6</v>
      </c>
      <c r="G28" s="1">
        <v>100</v>
      </c>
      <c r="H28" s="3">
        <f>SQRT(F28^2+G28^2)</f>
        <v>589.14884367195361</v>
      </c>
      <c r="I28" s="1">
        <v>2000</v>
      </c>
      <c r="J28" s="1">
        <v>2100</v>
      </c>
      <c r="K28" s="1">
        <v>80.3</v>
      </c>
      <c r="L28" s="1">
        <v>87</v>
      </c>
      <c r="M28" s="1">
        <v>33.687995999999998</v>
      </c>
      <c r="N28" s="1">
        <v>-112.104912</v>
      </c>
      <c r="O28" s="1" t="str">
        <f>IF(AND(F28&lt;500, G28&lt;100),"x","")</f>
        <v/>
      </c>
    </row>
    <row r="29" spans="1:15" x14ac:dyDescent="0.25">
      <c r="A29" s="2">
        <v>45821.984976851854</v>
      </c>
      <c r="B29" s="1" t="s">
        <v>90</v>
      </c>
      <c r="C29" s="1" t="s">
        <v>91</v>
      </c>
      <c r="D29" s="1" t="s">
        <v>92</v>
      </c>
      <c r="E29" s="1" t="s">
        <v>93</v>
      </c>
      <c r="F29" s="3">
        <v>555.1</v>
      </c>
      <c r="G29" s="1">
        <v>100</v>
      </c>
      <c r="H29" s="3">
        <f>SQRT(F29^2+G29^2)</f>
        <v>564.03546874287974</v>
      </c>
      <c r="I29" s="1">
        <v>1800</v>
      </c>
      <c r="J29" s="1">
        <v>1700</v>
      </c>
      <c r="K29" s="1">
        <v>84.2</v>
      </c>
      <c r="L29" s="1">
        <v>57.2</v>
      </c>
      <c r="M29" s="1">
        <v>33.686754000000001</v>
      </c>
      <c r="N29" s="1">
        <v>-112.08517500000001</v>
      </c>
      <c r="O29" s="1" t="str">
        <f>IF(AND(F29&lt;500, G29&lt;100),"x","")</f>
        <v/>
      </c>
    </row>
    <row r="30" spans="1:15" x14ac:dyDescent="0.25">
      <c r="A30" s="2">
        <v>45824.586111111108</v>
      </c>
      <c r="B30" s="1" t="s">
        <v>77</v>
      </c>
      <c r="C30" s="1" t="s">
        <v>28</v>
      </c>
      <c r="D30" s="1" t="s">
        <v>79</v>
      </c>
      <c r="E30" s="1" t="s">
        <v>30</v>
      </c>
      <c r="F30" s="3">
        <v>533.1</v>
      </c>
      <c r="G30" s="1">
        <v>100</v>
      </c>
      <c r="H30" s="3">
        <f>SQRT(F30^2+G30^2)</f>
        <v>542.39801806422565</v>
      </c>
      <c r="I30" s="1">
        <v>1675</v>
      </c>
      <c r="J30" s="1">
        <v>1575</v>
      </c>
      <c r="K30" s="1">
        <v>60.1</v>
      </c>
      <c r="L30" s="1">
        <v>62.2</v>
      </c>
      <c r="M30" s="1">
        <v>33.687154999999997</v>
      </c>
      <c r="N30" s="1">
        <v>-112.07943</v>
      </c>
      <c r="O30" s="1" t="str">
        <f>IF(AND(F30&lt;500, G30&lt;100),"x","")</f>
        <v/>
      </c>
    </row>
    <row r="31" spans="1:15" x14ac:dyDescent="0.25">
      <c r="A31" s="2">
        <v>45831.414976851855</v>
      </c>
      <c r="B31" s="1" t="s">
        <v>94</v>
      </c>
      <c r="C31" s="1" t="s">
        <v>95</v>
      </c>
      <c r="D31" s="1" t="s">
        <v>96</v>
      </c>
      <c r="E31" s="1" t="s">
        <v>97</v>
      </c>
      <c r="F31" s="3">
        <v>594.29999999999995</v>
      </c>
      <c r="G31" s="1">
        <v>100</v>
      </c>
      <c r="H31" s="3">
        <f>SQRT(F31^2+G31^2)</f>
        <v>602.65453619797802</v>
      </c>
      <c r="I31" s="1">
        <v>2000</v>
      </c>
      <c r="J31" s="1">
        <v>1900</v>
      </c>
      <c r="K31" s="1">
        <v>77.099999999999994</v>
      </c>
      <c r="L31" s="1">
        <v>56</v>
      </c>
      <c r="M31" s="1">
        <v>33.690576999999998</v>
      </c>
      <c r="N31" s="1">
        <v>-112.06541</v>
      </c>
      <c r="O31" s="1" t="str">
        <f>IF(AND(F31&lt;500, G31&lt;100),"x","")</f>
        <v/>
      </c>
    </row>
    <row r="32" spans="1:15" x14ac:dyDescent="0.25">
      <c r="A32" s="2">
        <v>45833.471932870372</v>
      </c>
      <c r="B32" s="1" t="s">
        <v>98</v>
      </c>
      <c r="C32" s="1" t="s">
        <v>99</v>
      </c>
      <c r="D32" s="1" t="s">
        <v>100</v>
      </c>
      <c r="E32" s="1" t="s">
        <v>101</v>
      </c>
      <c r="F32" s="3">
        <v>590.79999999999995</v>
      </c>
      <c r="G32" s="1">
        <v>0</v>
      </c>
      <c r="H32" s="3">
        <f>SQRT(F32^2+G32^2)</f>
        <v>590.79999999999995</v>
      </c>
      <c r="I32" s="1">
        <v>1875</v>
      </c>
      <c r="J32" s="1">
        <v>1875</v>
      </c>
      <c r="K32" s="1">
        <v>94</v>
      </c>
      <c r="L32" s="1">
        <v>99.9</v>
      </c>
      <c r="M32" s="1">
        <v>33.688839999999999</v>
      </c>
      <c r="N32" s="1">
        <v>-112.06337000000001</v>
      </c>
      <c r="O32" s="1" t="str">
        <f>IF(AND(F32&lt;500, G32&lt;100),"x","")</f>
        <v/>
      </c>
    </row>
    <row r="33" spans="1:15" x14ac:dyDescent="0.25">
      <c r="A33" s="2">
        <v>45836.319166666668</v>
      </c>
      <c r="B33" s="1" t="s">
        <v>102</v>
      </c>
      <c r="C33" s="1" t="s">
        <v>29</v>
      </c>
      <c r="D33" s="1" t="s">
        <v>103</v>
      </c>
      <c r="E33" s="1" t="s">
        <v>31</v>
      </c>
      <c r="F33" s="3">
        <v>540.20000000000005</v>
      </c>
      <c r="G33" s="1">
        <v>75</v>
      </c>
      <c r="H33" s="3">
        <f>SQRT(F33^2+G33^2)</f>
        <v>545.38155451023465</v>
      </c>
      <c r="I33" s="1">
        <v>1700</v>
      </c>
      <c r="J33" s="1">
        <v>1775</v>
      </c>
      <c r="K33" s="1">
        <v>103.4</v>
      </c>
      <c r="L33" s="1">
        <v>89.3</v>
      </c>
      <c r="M33" s="1">
        <v>33.689937999999998</v>
      </c>
      <c r="N33" s="1">
        <v>-112.06267</v>
      </c>
      <c r="O33" s="1" t="str">
        <f>IF(AND(F33&lt;500, G33&lt;100),"x","")</f>
        <v/>
      </c>
    </row>
    <row r="34" spans="1:15" x14ac:dyDescent="0.25">
      <c r="A34" s="2">
        <v>45836.334201388891</v>
      </c>
      <c r="B34" s="1" t="s">
        <v>104</v>
      </c>
      <c r="C34" s="1" t="s">
        <v>105</v>
      </c>
      <c r="D34" s="1" t="s">
        <v>106</v>
      </c>
      <c r="E34" s="1" t="s">
        <v>107</v>
      </c>
      <c r="F34" s="3">
        <v>592.79999999999995</v>
      </c>
      <c r="G34" s="1">
        <v>0</v>
      </c>
      <c r="H34" s="3">
        <f>SQRT(F34^2+G34^2)</f>
        <v>592.79999999999995</v>
      </c>
      <c r="I34" s="1">
        <v>1900</v>
      </c>
      <c r="J34" s="1">
        <v>1900</v>
      </c>
      <c r="K34" s="1">
        <v>95.1</v>
      </c>
      <c r="L34" s="1">
        <v>85.3</v>
      </c>
      <c r="M34" s="1">
        <v>33.686154000000002</v>
      </c>
      <c r="N34" s="1">
        <v>-112.119484</v>
      </c>
      <c r="O34" s="1" t="str">
        <f>IF(AND(F34&lt;500, G34&lt;100),"x","")</f>
        <v/>
      </c>
    </row>
    <row r="35" spans="1:15" x14ac:dyDescent="0.25">
      <c r="A35" s="2">
        <v>45838.55746527778</v>
      </c>
      <c r="B35" s="1" t="s">
        <v>53</v>
      </c>
      <c r="C35" s="1" t="s">
        <v>72</v>
      </c>
      <c r="D35" s="1" t="s">
        <v>55</v>
      </c>
      <c r="E35" s="1" t="s">
        <v>73</v>
      </c>
      <c r="F35" s="3">
        <v>462.5</v>
      </c>
      <c r="G35" s="1">
        <v>125</v>
      </c>
      <c r="H35" s="3">
        <f>SQRT(F35^2+G35^2)</f>
        <v>479.09419741841998</v>
      </c>
      <c r="I35" s="1">
        <v>2425</v>
      </c>
      <c r="J35" s="1">
        <v>2300</v>
      </c>
      <c r="K35" s="1">
        <v>79.099999999999994</v>
      </c>
      <c r="L35" s="1">
        <v>78</v>
      </c>
      <c r="M35" s="1">
        <v>33.687663999999998</v>
      </c>
      <c r="N35" s="1">
        <v>-112.113069</v>
      </c>
      <c r="O35" s="1" t="str">
        <f>IF(AND(F35&lt;500, G35&lt;100),"x","")</f>
        <v/>
      </c>
    </row>
    <row r="36" spans="1:15" x14ac:dyDescent="0.25">
      <c r="A36" s="2">
        <v>45841.319756944446</v>
      </c>
      <c r="B36" s="1" t="s">
        <v>108</v>
      </c>
      <c r="C36" s="1" t="s">
        <v>109</v>
      </c>
      <c r="D36" s="1" t="s">
        <v>110</v>
      </c>
      <c r="E36" s="1" t="s">
        <v>111</v>
      </c>
      <c r="F36" s="3">
        <v>548.1</v>
      </c>
      <c r="G36" s="1">
        <v>25</v>
      </c>
      <c r="H36" s="3">
        <f>SQRT(F36^2+G36^2)</f>
        <v>548.66985519527134</v>
      </c>
      <c r="I36" s="1">
        <v>2425</v>
      </c>
      <c r="J36" s="1">
        <v>2400</v>
      </c>
      <c r="K36" s="1">
        <v>94.4</v>
      </c>
      <c r="L36" s="1">
        <v>76.400000000000006</v>
      </c>
      <c r="M36" s="1">
        <v>33.691195999999998</v>
      </c>
      <c r="N36" s="1">
        <v>-112.042203</v>
      </c>
      <c r="O36" s="1" t="str">
        <f>IF(AND(F36&lt;500, G36&lt;100),"x","")</f>
        <v/>
      </c>
    </row>
    <row r="37" spans="1:15" x14ac:dyDescent="0.25">
      <c r="A37" s="2">
        <v>45841.505057870374</v>
      </c>
      <c r="B37" s="1" t="s">
        <v>112</v>
      </c>
      <c r="C37" s="1" t="s">
        <v>113</v>
      </c>
      <c r="D37" s="1" t="s">
        <v>114</v>
      </c>
      <c r="E37" s="1" t="s">
        <v>115</v>
      </c>
      <c r="F37" s="3">
        <v>582.79999999999995</v>
      </c>
      <c r="G37" s="1">
        <v>50</v>
      </c>
      <c r="H37" s="3">
        <f>SQRT(F37^2+G37^2)</f>
        <v>584.94088590215677</v>
      </c>
      <c r="I37" s="1">
        <v>1850</v>
      </c>
      <c r="J37" s="1">
        <v>1900</v>
      </c>
      <c r="K37" s="1">
        <v>79.8</v>
      </c>
      <c r="L37" s="1">
        <v>82.4</v>
      </c>
      <c r="M37" s="1">
        <v>33.689712</v>
      </c>
      <c r="N37" s="1">
        <v>-112.062172</v>
      </c>
      <c r="O37" s="1" t="str">
        <f>IF(AND(F37&lt;500, G37&lt;100),"x","")</f>
        <v/>
      </c>
    </row>
    <row r="38" spans="1:15" x14ac:dyDescent="0.25">
      <c r="A38" s="2">
        <v>45842.383055555554</v>
      </c>
      <c r="B38" s="1" t="s">
        <v>4</v>
      </c>
      <c r="C38" s="1" t="s">
        <v>116</v>
      </c>
      <c r="D38" s="1" t="s">
        <v>6</v>
      </c>
      <c r="E38" s="1" t="s">
        <v>117</v>
      </c>
      <c r="F38" s="3">
        <v>474.5</v>
      </c>
      <c r="G38" s="1">
        <v>175</v>
      </c>
      <c r="H38" s="3">
        <f>SQRT(F38^2+G38^2)</f>
        <v>505.74227626331577</v>
      </c>
      <c r="I38" s="1">
        <v>1575</v>
      </c>
      <c r="J38" s="1">
        <v>1400</v>
      </c>
      <c r="K38" s="1">
        <v>79.2</v>
      </c>
      <c r="L38" s="1">
        <v>68.099999999999994</v>
      </c>
      <c r="M38" s="1">
        <v>33.687434000000003</v>
      </c>
      <c r="N38" s="1">
        <v>-112.076454</v>
      </c>
      <c r="O38" s="1" t="str">
        <f>IF(AND(F38&lt;500, G38&lt;100),"x","")</f>
        <v/>
      </c>
    </row>
    <row r="39" spans="1:15" x14ac:dyDescent="0.25">
      <c r="A39" s="2">
        <v>45850.021643518521</v>
      </c>
      <c r="B39" s="1" t="s">
        <v>90</v>
      </c>
      <c r="C39" s="1" t="s">
        <v>118</v>
      </c>
      <c r="D39" s="1" t="s">
        <v>92</v>
      </c>
      <c r="E39" s="1" t="s">
        <v>119</v>
      </c>
      <c r="F39" s="3">
        <v>478.6</v>
      </c>
      <c r="G39" s="1">
        <v>25</v>
      </c>
      <c r="H39" s="3">
        <f>SQRT(F39^2+G39^2)</f>
        <v>479.25250129759365</v>
      </c>
      <c r="I39" s="1">
        <v>1700</v>
      </c>
      <c r="J39" s="1">
        <v>1675</v>
      </c>
      <c r="K39" s="1">
        <v>69.599999999999994</v>
      </c>
      <c r="L39" s="1">
        <v>51.5</v>
      </c>
      <c r="M39" s="1">
        <v>33.687238999999998</v>
      </c>
      <c r="N39" s="1">
        <v>-112.077986</v>
      </c>
      <c r="O39" s="1" t="str">
        <f>IF(AND(F39&lt;500, G39&lt;100),"x","")</f>
        <v>x</v>
      </c>
    </row>
    <row r="40" spans="1:15" x14ac:dyDescent="0.25">
      <c r="A40" s="2">
        <v>45855.552870370368</v>
      </c>
      <c r="B40" s="1" t="s">
        <v>12</v>
      </c>
      <c r="C40" s="1" t="s">
        <v>122</v>
      </c>
      <c r="D40" s="1" t="s">
        <v>14</v>
      </c>
      <c r="E40" s="1" t="s">
        <v>123</v>
      </c>
      <c r="F40" s="3">
        <v>515.4</v>
      </c>
      <c r="G40" s="1">
        <v>150</v>
      </c>
      <c r="H40" s="3">
        <f>SQRT(F40^2+G40^2)</f>
        <v>536.78409067333575</v>
      </c>
      <c r="I40" s="1">
        <v>2025</v>
      </c>
      <c r="J40" s="1">
        <v>1875</v>
      </c>
      <c r="K40" s="1">
        <v>74.400000000000006</v>
      </c>
      <c r="L40" s="1">
        <v>95.5</v>
      </c>
      <c r="M40" s="1">
        <v>33.687015000000002</v>
      </c>
      <c r="N40" s="1">
        <v>-112.10514999999999</v>
      </c>
      <c r="O40" s="1" t="str">
        <f>IF(AND(F40&lt;500, G40&lt;100),"x","")</f>
        <v/>
      </c>
    </row>
    <row r="41" spans="1:15" x14ac:dyDescent="0.25">
      <c r="A41" s="2">
        <v>45860.386377314811</v>
      </c>
      <c r="B41" s="1" t="s">
        <v>94</v>
      </c>
      <c r="C41" s="1" t="s">
        <v>124</v>
      </c>
      <c r="D41" s="1" t="s">
        <v>96</v>
      </c>
      <c r="E41" s="1" t="s">
        <v>125</v>
      </c>
      <c r="F41" s="3">
        <v>592.9</v>
      </c>
      <c r="G41" s="1">
        <v>100</v>
      </c>
      <c r="H41" s="3">
        <f>SQRT(F41^2+G41^2)</f>
        <v>601.2739891264215</v>
      </c>
      <c r="I41" s="1">
        <v>2200</v>
      </c>
      <c r="J41" s="1">
        <v>2300</v>
      </c>
      <c r="K41" s="1">
        <v>91.6</v>
      </c>
      <c r="L41" s="1">
        <v>96</v>
      </c>
      <c r="M41" s="1">
        <v>33.685799000000003</v>
      </c>
      <c r="N41" s="1">
        <v>-112.134844</v>
      </c>
      <c r="O41" s="1" t="str">
        <f>IF(AND(F41&lt;500, G41&lt;100),"x","")</f>
        <v/>
      </c>
    </row>
    <row r="42" spans="1:15" x14ac:dyDescent="0.25">
      <c r="A42" s="2">
        <v>45862.422118055554</v>
      </c>
      <c r="B42" s="1" t="s">
        <v>1</v>
      </c>
      <c r="C42" s="1" t="s">
        <v>126</v>
      </c>
      <c r="D42" s="1" t="s">
        <v>3</v>
      </c>
      <c r="E42" s="1" t="s">
        <v>127</v>
      </c>
      <c r="F42" s="3">
        <v>433</v>
      </c>
      <c r="G42" s="1">
        <v>175</v>
      </c>
      <c r="H42" s="3">
        <f>SQRT(F42^2+G42^2)</f>
        <v>467.02676582825529</v>
      </c>
      <c r="I42" s="1">
        <v>1975</v>
      </c>
      <c r="J42" s="1">
        <v>1800</v>
      </c>
      <c r="K42" s="1">
        <v>75</v>
      </c>
      <c r="L42" s="1">
        <v>54.2</v>
      </c>
      <c r="M42" s="1">
        <v>33.689574999999998</v>
      </c>
      <c r="N42" s="1">
        <v>-112.061948</v>
      </c>
      <c r="O42" s="1" t="str">
        <f>IF(AND(F42&lt;500, G42&lt;100),"x","")</f>
        <v/>
      </c>
    </row>
    <row r="43" spans="1:15" x14ac:dyDescent="0.25">
      <c r="A43" s="2">
        <v>45863.904444444444</v>
      </c>
      <c r="B43" s="1" t="s">
        <v>128</v>
      </c>
      <c r="C43" s="1" t="s">
        <v>129</v>
      </c>
      <c r="D43" s="1" t="s">
        <v>130</v>
      </c>
      <c r="E43" s="1" t="s">
        <v>131</v>
      </c>
      <c r="F43" s="3">
        <v>499.6</v>
      </c>
      <c r="G43" s="1">
        <v>50</v>
      </c>
      <c r="H43" s="3">
        <f>SQRT(F43^2+G43^2)</f>
        <v>502.09576775750662</v>
      </c>
      <c r="I43" s="1">
        <v>2200</v>
      </c>
      <c r="J43" s="1">
        <v>2250</v>
      </c>
      <c r="K43" s="1">
        <v>69</v>
      </c>
      <c r="L43" s="1">
        <v>82.1</v>
      </c>
      <c r="M43" s="1">
        <v>33.687835999999997</v>
      </c>
      <c r="N43" s="1">
        <v>-112.100961</v>
      </c>
      <c r="O43" s="1" t="str">
        <f>IF(AND(F43&lt;500, G43&lt;100),"x","")</f>
        <v>x</v>
      </c>
    </row>
    <row r="44" spans="1:15" x14ac:dyDescent="0.25">
      <c r="A44" s="2">
        <v>45874.898136574076</v>
      </c>
      <c r="B44" s="1" t="s">
        <v>132</v>
      </c>
      <c r="C44" s="1" t="s">
        <v>77</v>
      </c>
      <c r="D44" s="1" t="s">
        <v>133</v>
      </c>
      <c r="E44" s="1" t="s">
        <v>79</v>
      </c>
      <c r="F44" s="3">
        <v>486</v>
      </c>
      <c r="G44" s="1">
        <v>25</v>
      </c>
      <c r="H44" s="3">
        <f>SQRT(F44^2+G44^2)</f>
        <v>486.64257931257924</v>
      </c>
      <c r="I44" s="1">
        <v>1600</v>
      </c>
      <c r="J44" s="1">
        <v>1625</v>
      </c>
      <c r="K44" s="1">
        <v>75.3</v>
      </c>
      <c r="L44" s="1">
        <v>55.1</v>
      </c>
      <c r="M44" s="1">
        <v>33.687192000000003</v>
      </c>
      <c r="N44" s="1">
        <v>-112.07853</v>
      </c>
      <c r="O44" s="1" t="str">
        <f>IF(AND(F44&lt;500, G44&lt;100),"x","")</f>
        <v>x</v>
      </c>
    </row>
    <row r="45" spans="1:15" x14ac:dyDescent="0.25">
      <c r="A45" s="2">
        <v>45876.348634259259</v>
      </c>
      <c r="B45" s="1" t="s">
        <v>132</v>
      </c>
      <c r="C45" s="1" t="s">
        <v>53</v>
      </c>
      <c r="D45" s="1" t="s">
        <v>133</v>
      </c>
      <c r="E45" s="1" t="s">
        <v>55</v>
      </c>
      <c r="F45" s="3">
        <v>588.70000000000005</v>
      </c>
      <c r="G45" s="1">
        <v>175</v>
      </c>
      <c r="H45" s="3">
        <f>SQRT(F45^2+G45^2)</f>
        <v>614.16015012372793</v>
      </c>
      <c r="I45" s="1">
        <v>2200</v>
      </c>
      <c r="J45" s="1">
        <v>2025</v>
      </c>
      <c r="K45" s="1">
        <v>82.1</v>
      </c>
      <c r="L45" s="1">
        <v>77.099999999999994</v>
      </c>
      <c r="M45" s="1">
        <v>33.690088000000003</v>
      </c>
      <c r="N45" s="1">
        <v>-112.057829</v>
      </c>
      <c r="O45" s="1" t="str">
        <f>IF(AND(F45&lt;500, G45&lt;100),"x","")</f>
        <v/>
      </c>
    </row>
    <row r="46" spans="1:15" x14ac:dyDescent="0.25">
      <c r="A46" s="2">
        <v>45877.506921296299</v>
      </c>
      <c r="B46" s="1" t="s">
        <v>134</v>
      </c>
      <c r="C46" s="1" t="s">
        <v>68</v>
      </c>
      <c r="D46" s="1" t="s">
        <v>135</v>
      </c>
      <c r="E46" s="1" t="s">
        <v>70</v>
      </c>
      <c r="F46" s="3">
        <v>448.4</v>
      </c>
      <c r="G46" s="1">
        <v>75</v>
      </c>
      <c r="H46" s="3">
        <f>SQRT(F46^2+G46^2)</f>
        <v>454.62903558835745</v>
      </c>
      <c r="I46" s="1">
        <v>2025</v>
      </c>
      <c r="J46" s="1">
        <v>1950</v>
      </c>
      <c r="K46" s="1">
        <v>103.1</v>
      </c>
      <c r="L46" s="1">
        <v>78.2</v>
      </c>
      <c r="M46" s="1">
        <v>33.687548999999997</v>
      </c>
      <c r="N46" s="1">
        <v>-112.10293799999999</v>
      </c>
      <c r="O46" s="1" t="str">
        <f>IF(AND(F46&lt;500, G46&lt;100),"x","")</f>
        <v>x</v>
      </c>
    </row>
    <row r="47" spans="1:15" x14ac:dyDescent="0.25">
      <c r="A47" s="2">
        <v>45885.897291666668</v>
      </c>
      <c r="B47" s="1" t="s">
        <v>77</v>
      </c>
      <c r="C47" s="1" t="s">
        <v>136</v>
      </c>
      <c r="D47" s="1" t="s">
        <v>79</v>
      </c>
      <c r="E47" s="1" t="s">
        <v>137</v>
      </c>
      <c r="F47" s="3">
        <v>490.3</v>
      </c>
      <c r="G47" s="1">
        <v>150</v>
      </c>
      <c r="H47" s="3">
        <f>SQRT(F47^2+G47^2)</f>
        <v>512.73198651927305</v>
      </c>
      <c r="I47" s="1">
        <v>1750</v>
      </c>
      <c r="J47" s="1">
        <v>1600</v>
      </c>
      <c r="K47" s="1">
        <v>69.900000000000006</v>
      </c>
      <c r="L47" s="1">
        <v>77.2</v>
      </c>
      <c r="M47" s="1">
        <v>33.687033999999997</v>
      </c>
      <c r="N47" s="1">
        <v>-112.080978</v>
      </c>
      <c r="O47" s="1" t="str">
        <f>IF(AND(F47&lt;500, G47&lt;100),"x","")</f>
        <v/>
      </c>
    </row>
    <row r="48" spans="1:15" x14ac:dyDescent="0.25">
      <c r="A48" s="2">
        <v>45887.366516203707</v>
      </c>
      <c r="B48" s="1" t="s">
        <v>124</v>
      </c>
      <c r="C48" s="1" t="s">
        <v>28</v>
      </c>
      <c r="D48" s="1" t="s">
        <v>125</v>
      </c>
      <c r="E48" s="1" t="s">
        <v>30</v>
      </c>
      <c r="F48" s="3">
        <v>486.1</v>
      </c>
      <c r="G48" s="1">
        <v>0</v>
      </c>
      <c r="H48" s="3">
        <f>SQRT(F48^2+G48^2)</f>
        <v>486.1</v>
      </c>
      <c r="I48" s="1">
        <v>1900</v>
      </c>
      <c r="J48" s="1">
        <v>1900</v>
      </c>
      <c r="K48" s="1">
        <v>104.9</v>
      </c>
      <c r="L48" s="1">
        <v>80.2</v>
      </c>
      <c r="M48" s="1">
        <v>33.690078999999997</v>
      </c>
      <c r="N48" s="1">
        <v>-112.06648800000001</v>
      </c>
      <c r="O48" s="1" t="str">
        <f>IF(AND(F48&lt;500, G48&lt;100),"x","")</f>
        <v>x</v>
      </c>
    </row>
    <row r="49" spans="1:15" x14ac:dyDescent="0.25">
      <c r="A49" s="2">
        <v>45889.300879629627</v>
      </c>
      <c r="B49" s="1" t="s">
        <v>138</v>
      </c>
      <c r="C49" s="1" t="s">
        <v>139</v>
      </c>
      <c r="D49" s="1" t="s">
        <v>140</v>
      </c>
      <c r="E49" s="1" t="s">
        <v>141</v>
      </c>
      <c r="F49" s="3">
        <v>577.1</v>
      </c>
      <c r="G49" s="1">
        <v>125</v>
      </c>
      <c r="H49" s="3">
        <f>SQRT(F49^2+G49^2)</f>
        <v>590.48235367367249</v>
      </c>
      <c r="I49" s="1">
        <v>1950</v>
      </c>
      <c r="J49" s="1">
        <v>2075</v>
      </c>
      <c r="K49" s="1">
        <v>112.2</v>
      </c>
      <c r="L49" s="1">
        <v>72.400000000000006</v>
      </c>
      <c r="M49" s="1">
        <v>33.689466000000003</v>
      </c>
      <c r="N49" s="1">
        <v>-112.064876</v>
      </c>
      <c r="O49" s="1" t="str">
        <f>IF(AND(F49&lt;500, G49&lt;100),"x","")</f>
        <v/>
      </c>
    </row>
    <row r="50" spans="1:15" x14ac:dyDescent="0.25">
      <c r="A50" s="2">
        <v>45892.717777777776</v>
      </c>
      <c r="B50" s="1" t="s">
        <v>53</v>
      </c>
      <c r="C50" s="1" t="s">
        <v>28</v>
      </c>
      <c r="D50" s="1" t="s">
        <v>55</v>
      </c>
      <c r="E50" s="1" t="s">
        <v>30</v>
      </c>
      <c r="F50" s="3">
        <v>518.6</v>
      </c>
      <c r="G50" s="1">
        <v>175</v>
      </c>
      <c r="H50" s="3">
        <f>SQRT(F50^2+G50^2)</f>
        <v>547.33075923065019</v>
      </c>
      <c r="I50" s="1">
        <v>1775</v>
      </c>
      <c r="J50" s="1">
        <v>1950</v>
      </c>
      <c r="K50" s="1">
        <v>75.7</v>
      </c>
      <c r="L50" s="1">
        <v>80.2</v>
      </c>
      <c r="M50" s="1">
        <v>33.688225000000003</v>
      </c>
      <c r="N50" s="1">
        <v>-112.096768</v>
      </c>
      <c r="O50" s="1" t="str">
        <f>IF(AND(F50&lt;500, G50&lt;100),"x","")</f>
        <v/>
      </c>
    </row>
    <row r="51" spans="1:15" x14ac:dyDescent="0.25">
      <c r="A51" s="2">
        <v>45893.308564814812</v>
      </c>
      <c r="B51" s="1" t="s">
        <v>142</v>
      </c>
      <c r="C51" s="1" t="s">
        <v>68</v>
      </c>
      <c r="D51" s="1" t="s">
        <v>143</v>
      </c>
      <c r="E51" s="1" t="s">
        <v>70</v>
      </c>
      <c r="F51" s="3">
        <v>538.70000000000005</v>
      </c>
      <c r="G51" s="1">
        <v>175</v>
      </c>
      <c r="H51" s="3">
        <f>SQRT(F51^2+G51^2)</f>
        <v>566.41212027992481</v>
      </c>
      <c r="I51" s="1">
        <v>1600</v>
      </c>
      <c r="J51" s="1">
        <v>1775</v>
      </c>
      <c r="K51" s="1">
        <v>74.400000000000006</v>
      </c>
      <c r="L51" s="1">
        <v>72.099999999999994</v>
      </c>
      <c r="M51" s="1">
        <v>33.689323999999999</v>
      </c>
      <c r="N51" s="1">
        <v>-112.075934</v>
      </c>
      <c r="O51" s="1" t="str">
        <f>IF(AND(F51&lt;500, G51&lt;100),"x","")</f>
        <v/>
      </c>
    </row>
    <row r="52" spans="1:15" x14ac:dyDescent="0.25">
      <c r="A52" s="2">
        <v>45895.428680555553</v>
      </c>
      <c r="B52" s="1" t="s">
        <v>68</v>
      </c>
      <c r="C52" s="1" t="s">
        <v>144</v>
      </c>
      <c r="D52" s="1" t="s">
        <v>70</v>
      </c>
      <c r="E52" s="1" t="s">
        <v>145</v>
      </c>
      <c r="F52" s="3">
        <v>575</v>
      </c>
      <c r="G52" s="1">
        <v>0</v>
      </c>
      <c r="H52" s="3">
        <f>SQRT(F52^2+G52^2)</f>
        <v>575</v>
      </c>
      <c r="I52" s="1">
        <v>2400</v>
      </c>
      <c r="J52" s="1">
        <v>2400</v>
      </c>
      <c r="K52" s="1">
        <v>81.099999999999994</v>
      </c>
      <c r="L52" s="1">
        <v>90</v>
      </c>
      <c r="M52" s="1">
        <v>33.691856000000001</v>
      </c>
      <c r="N52" s="1">
        <v>-112.03385299999999</v>
      </c>
      <c r="O52" s="1" t="str">
        <f>IF(AND(F52&lt;500, G52&lt;100),"x","")</f>
        <v/>
      </c>
    </row>
    <row r="53" spans="1:15" x14ac:dyDescent="0.25">
      <c r="A53" s="2">
        <v>45896.442881944444</v>
      </c>
      <c r="B53" s="1" t="s">
        <v>68</v>
      </c>
      <c r="C53" s="1" t="s">
        <v>146</v>
      </c>
      <c r="D53" s="1" t="s">
        <v>70</v>
      </c>
      <c r="E53" s="1" t="s">
        <v>147</v>
      </c>
      <c r="F53" s="3">
        <v>566.79999999999995</v>
      </c>
      <c r="G53" s="1">
        <v>100</v>
      </c>
      <c r="H53" s="3">
        <f>SQRT(F53^2+G53^2)</f>
        <v>575.5538549953427</v>
      </c>
      <c r="I53" s="1">
        <v>1700</v>
      </c>
      <c r="J53" s="1">
        <v>1600</v>
      </c>
      <c r="K53" s="1">
        <v>85.1</v>
      </c>
      <c r="L53" s="1">
        <v>80.5</v>
      </c>
      <c r="M53" s="1">
        <v>33.687469999999998</v>
      </c>
      <c r="N53" s="1">
        <v>-112.098635</v>
      </c>
      <c r="O53" s="1" t="str">
        <f>IF(AND(F53&lt;500, G53&lt;100),"x","")</f>
        <v/>
      </c>
    </row>
    <row r="54" spans="1:15" x14ac:dyDescent="0.25">
      <c r="A54" s="2">
        <v>45897.368101851855</v>
      </c>
      <c r="B54" s="1" t="s">
        <v>29</v>
      </c>
      <c r="C54" s="1" t="s">
        <v>17</v>
      </c>
      <c r="D54" s="1" t="s">
        <v>31</v>
      </c>
      <c r="E54" s="1" t="s">
        <v>19</v>
      </c>
      <c r="F54" s="3">
        <v>522.70000000000005</v>
      </c>
      <c r="G54" s="1">
        <v>50</v>
      </c>
      <c r="H54" s="3">
        <f>SQRT(F54^2+G54^2)</f>
        <v>525.08598343509425</v>
      </c>
      <c r="I54" s="1">
        <v>1850</v>
      </c>
      <c r="J54" s="1">
        <v>1800</v>
      </c>
      <c r="K54" s="1">
        <v>75</v>
      </c>
      <c r="L54" s="1">
        <v>83.6</v>
      </c>
      <c r="M54" s="1">
        <v>33.689833999999998</v>
      </c>
      <c r="N54" s="1">
        <v>-112.062702</v>
      </c>
      <c r="O54" s="1" t="str">
        <f>IF(AND(F54&lt;500, G54&lt;100),"x","")</f>
        <v/>
      </c>
    </row>
    <row r="55" spans="1:15" x14ac:dyDescent="0.25">
      <c r="A55" s="2">
        <v>45897.451458333337</v>
      </c>
      <c r="B55" s="1" t="s">
        <v>148</v>
      </c>
      <c r="C55" s="1" t="s">
        <v>53</v>
      </c>
      <c r="D55" s="1" t="s">
        <v>149</v>
      </c>
      <c r="E55" s="1" t="s">
        <v>55</v>
      </c>
      <c r="F55" s="3">
        <v>518.9</v>
      </c>
      <c r="G55" s="1">
        <v>50</v>
      </c>
      <c r="H55" s="3">
        <f>SQRT(F55^2+G55^2)</f>
        <v>521.30337616401448</v>
      </c>
      <c r="I55" s="1">
        <v>1975</v>
      </c>
      <c r="J55" s="1">
        <v>1925</v>
      </c>
      <c r="K55" s="1">
        <v>78.2</v>
      </c>
      <c r="L55" s="1">
        <v>76.2</v>
      </c>
      <c r="M55" s="1">
        <v>33.689689999999999</v>
      </c>
      <c r="N55" s="1">
        <v>-112.060182</v>
      </c>
      <c r="O55" s="1" t="str">
        <f>IF(AND(F55&lt;500, G55&lt;100),"x","")</f>
        <v/>
      </c>
    </row>
    <row r="56" spans="1:15" x14ac:dyDescent="0.25">
      <c r="A56" s="2">
        <v>45899.085138888891</v>
      </c>
      <c r="B56" s="1" t="s">
        <v>53</v>
      </c>
      <c r="C56" s="1" t="s">
        <v>150</v>
      </c>
      <c r="D56" s="1" t="s">
        <v>55</v>
      </c>
      <c r="E56" s="1" t="s">
        <v>151</v>
      </c>
      <c r="F56" s="3">
        <v>467.7</v>
      </c>
      <c r="G56" s="1">
        <v>175</v>
      </c>
      <c r="H56" s="3">
        <f>SQRT(F56^2+G56^2)</f>
        <v>499.36789043750099</v>
      </c>
      <c r="I56" s="1">
        <v>1675</v>
      </c>
      <c r="J56" s="1">
        <v>1850</v>
      </c>
      <c r="K56" s="1">
        <v>81.099999999999994</v>
      </c>
      <c r="L56" s="1">
        <v>64.8</v>
      </c>
      <c r="M56" s="1">
        <v>33.686965999999998</v>
      </c>
      <c r="N56" s="1">
        <v>-112.08167899999999</v>
      </c>
      <c r="O56" s="1" t="str">
        <f>IF(AND(F56&lt;500, G56&lt;100),"x","")</f>
        <v/>
      </c>
    </row>
    <row r="57" spans="1:15" x14ac:dyDescent="0.25">
      <c r="A57" s="2">
        <v>45905.425625000003</v>
      </c>
      <c r="B57" s="1" t="s">
        <v>8</v>
      </c>
      <c r="C57" s="1" t="s">
        <v>95</v>
      </c>
      <c r="D57" s="1" t="s">
        <v>10</v>
      </c>
      <c r="E57" s="1" t="s">
        <v>97</v>
      </c>
      <c r="F57" s="3">
        <v>509.3</v>
      </c>
      <c r="G57" s="1">
        <v>25</v>
      </c>
      <c r="H57" s="3">
        <f>SQRT(F57^2+G57^2)</f>
        <v>509.91321810676766</v>
      </c>
      <c r="I57" s="1">
        <v>1825</v>
      </c>
      <c r="J57" s="1">
        <v>1800</v>
      </c>
      <c r="K57" s="1">
        <v>79</v>
      </c>
      <c r="L57" s="1">
        <v>66.3</v>
      </c>
      <c r="M57" s="1">
        <v>33.688797000000001</v>
      </c>
      <c r="N57" s="1">
        <v>-112.067217</v>
      </c>
      <c r="O57" s="1" t="str">
        <f>IF(AND(F57&lt;500, G57&lt;100),"x","")</f>
        <v/>
      </c>
    </row>
    <row r="58" spans="1:15" x14ac:dyDescent="0.25">
      <c r="A58" s="2">
        <v>45905.45890046296</v>
      </c>
      <c r="B58" s="1" t="s">
        <v>152</v>
      </c>
      <c r="C58" s="1" t="s">
        <v>153</v>
      </c>
      <c r="D58" s="1" t="s">
        <v>154</v>
      </c>
      <c r="E58" s="1" t="s">
        <v>155</v>
      </c>
      <c r="F58" s="3">
        <v>582.6</v>
      </c>
      <c r="G58" s="1">
        <v>50</v>
      </c>
      <c r="H58" s="3">
        <f>SQRT(F58^2+G58^2)</f>
        <v>584.74161815283856</v>
      </c>
      <c r="I58" s="1">
        <v>2150</v>
      </c>
      <c r="J58" s="1">
        <v>2200</v>
      </c>
      <c r="K58" s="1">
        <v>97</v>
      </c>
      <c r="L58" s="1">
        <v>102.1</v>
      </c>
      <c r="M58" s="1">
        <v>33.685384999999997</v>
      </c>
      <c r="N58" s="1">
        <v>-112.13313100000001</v>
      </c>
      <c r="O58" s="1" t="str">
        <f>IF(AND(F58&lt;500, G58&lt;100),"x","")</f>
        <v/>
      </c>
    </row>
    <row r="59" spans="1:15" x14ac:dyDescent="0.25">
      <c r="A59" s="2">
        <v>45907.523495370369</v>
      </c>
      <c r="B59" s="1" t="s">
        <v>156</v>
      </c>
      <c r="C59" s="1" t="s">
        <v>118</v>
      </c>
      <c r="D59" s="1" t="s">
        <v>157</v>
      </c>
      <c r="E59" s="1" t="s">
        <v>119</v>
      </c>
      <c r="F59" s="3">
        <v>493.7</v>
      </c>
      <c r="G59" s="1">
        <v>25</v>
      </c>
      <c r="H59" s="3">
        <f>SQRT(F59^2+G59^2)</f>
        <v>494.3325702399145</v>
      </c>
      <c r="I59" s="1">
        <v>1400</v>
      </c>
      <c r="J59" s="1">
        <v>1425</v>
      </c>
      <c r="K59" s="1">
        <v>89.1</v>
      </c>
      <c r="L59" s="1">
        <v>60.2</v>
      </c>
      <c r="M59" s="1">
        <v>33.687249999999999</v>
      </c>
      <c r="N59" s="1">
        <v>-112.077765</v>
      </c>
      <c r="O59" s="1" t="str">
        <f>IF(AND(F59&lt;500, G59&lt;100),"x","")</f>
        <v>x</v>
      </c>
    </row>
    <row r="60" spans="1:15" x14ac:dyDescent="0.25">
      <c r="A60" s="2">
        <v>45913.696273148147</v>
      </c>
      <c r="B60" s="1" t="s">
        <v>53</v>
      </c>
      <c r="C60" s="1" t="s">
        <v>136</v>
      </c>
      <c r="D60" s="1" t="s">
        <v>55</v>
      </c>
      <c r="E60" s="1" t="s">
        <v>137</v>
      </c>
      <c r="F60" s="3">
        <v>551.70000000000005</v>
      </c>
      <c r="G60" s="1">
        <v>75</v>
      </c>
      <c r="H60" s="3">
        <f>SQRT(F60^2+G60^2)</f>
        <v>556.7745414438416</v>
      </c>
      <c r="I60" s="1">
        <v>2175</v>
      </c>
      <c r="J60" s="1">
        <v>2100</v>
      </c>
      <c r="K60" s="1">
        <v>77</v>
      </c>
      <c r="L60" s="1">
        <v>76.5</v>
      </c>
      <c r="M60" s="1">
        <v>33.687528</v>
      </c>
      <c r="N60" s="1">
        <v>-112.101631</v>
      </c>
      <c r="O60" s="1" t="str">
        <f>IF(AND(F60&lt;500, G60&lt;100),"x","")</f>
        <v/>
      </c>
    </row>
    <row r="61" spans="1:15" x14ac:dyDescent="0.25">
      <c r="A61" s="2">
        <v>45916.628217592595</v>
      </c>
      <c r="B61" s="1" t="s">
        <v>40</v>
      </c>
      <c r="C61" s="1" t="s">
        <v>158</v>
      </c>
      <c r="D61" s="1" t="s">
        <v>42</v>
      </c>
      <c r="E61" s="1" t="s">
        <v>159</v>
      </c>
      <c r="F61" s="3">
        <v>547.1</v>
      </c>
      <c r="G61" s="1">
        <v>100</v>
      </c>
      <c r="H61" s="3">
        <f>SQRT(F61^2+G61^2)</f>
        <v>556.16401357872849</v>
      </c>
      <c r="I61" s="1">
        <v>2000</v>
      </c>
      <c r="J61" s="1">
        <v>1900</v>
      </c>
      <c r="K61" s="1">
        <v>72.3</v>
      </c>
      <c r="L61" s="1">
        <v>104</v>
      </c>
      <c r="M61" s="1">
        <v>33.687516000000002</v>
      </c>
      <c r="N61" s="1">
        <v>-112.101608</v>
      </c>
      <c r="O61" s="1" t="str">
        <f>IF(AND(F61&lt;500, G61&lt;100),"x","")</f>
        <v/>
      </c>
    </row>
    <row r="62" spans="1:15" x14ac:dyDescent="0.25">
      <c r="A62" s="2">
        <v>45917.35434027778</v>
      </c>
      <c r="B62" s="1" t="s">
        <v>68</v>
      </c>
      <c r="C62" s="1" t="s">
        <v>160</v>
      </c>
      <c r="D62" s="1" t="s">
        <v>70</v>
      </c>
      <c r="E62" s="1" t="s">
        <v>161</v>
      </c>
      <c r="F62" s="3">
        <v>489.4</v>
      </c>
      <c r="G62" s="1">
        <v>25</v>
      </c>
      <c r="H62" s="3">
        <f>SQRT(F62^2+G62^2)</f>
        <v>490.03812096611421</v>
      </c>
      <c r="I62" s="1">
        <v>1950</v>
      </c>
      <c r="J62" s="1">
        <v>1975</v>
      </c>
      <c r="K62" s="1">
        <v>80.3</v>
      </c>
      <c r="L62" s="1">
        <v>81</v>
      </c>
      <c r="M62" s="1">
        <v>33.689950000000003</v>
      </c>
      <c r="N62" s="1">
        <v>-112.05653</v>
      </c>
      <c r="O62" s="1" t="str">
        <f>IF(AND(F62&lt;500, G62&lt;100),"x","")</f>
        <v>x</v>
      </c>
    </row>
    <row r="63" spans="1:15" x14ac:dyDescent="0.25">
      <c r="A63" s="2">
        <v>45920.455914351849</v>
      </c>
      <c r="B63" s="1" t="s">
        <v>162</v>
      </c>
      <c r="C63" s="1" t="s">
        <v>113</v>
      </c>
      <c r="D63" s="1" t="s">
        <v>163</v>
      </c>
      <c r="E63" s="1" t="s">
        <v>115</v>
      </c>
      <c r="F63" s="3">
        <v>530</v>
      </c>
      <c r="G63" s="1">
        <v>75</v>
      </c>
      <c r="H63" s="3">
        <f>SQRT(F63^2+G63^2)</f>
        <v>535.28030040344288</v>
      </c>
      <c r="I63" s="1">
        <v>1800</v>
      </c>
      <c r="J63" s="1">
        <v>1875</v>
      </c>
      <c r="K63" s="1">
        <v>77.400000000000006</v>
      </c>
      <c r="L63" s="1">
        <v>76</v>
      </c>
      <c r="M63" s="1">
        <v>33.690102000000003</v>
      </c>
      <c r="N63" s="1">
        <v>-112.06433</v>
      </c>
      <c r="O63" s="1" t="str">
        <f>IF(AND(F63&lt;500, G63&lt;100),"x","")</f>
        <v/>
      </c>
    </row>
    <row r="64" spans="1:15" x14ac:dyDescent="0.25">
      <c r="A64" s="2">
        <v>45922.383958333332</v>
      </c>
      <c r="B64" s="1" t="s">
        <v>164</v>
      </c>
      <c r="C64" s="1" t="s">
        <v>165</v>
      </c>
      <c r="D64" s="1" t="s">
        <v>166</v>
      </c>
      <c r="E64" s="1" t="s">
        <v>167</v>
      </c>
      <c r="F64" s="3">
        <v>580.1</v>
      </c>
      <c r="G64" s="1">
        <v>100</v>
      </c>
      <c r="H64" s="3">
        <f>SQRT(F64^2+G64^2)</f>
        <v>588.65610503926655</v>
      </c>
      <c r="I64" s="1">
        <v>1800</v>
      </c>
      <c r="J64" s="1">
        <v>1700</v>
      </c>
      <c r="K64" s="1">
        <v>75.099999999999994</v>
      </c>
      <c r="L64" s="1">
        <v>55</v>
      </c>
      <c r="M64" s="1">
        <v>33.688692000000003</v>
      </c>
      <c r="N64" s="1">
        <v>-112.078754</v>
      </c>
      <c r="O64" s="1" t="str">
        <f>IF(AND(F64&lt;500, G64&lt;100),"x","")</f>
        <v/>
      </c>
    </row>
    <row r="65" spans="1:15" x14ac:dyDescent="0.25">
      <c r="A65" s="2">
        <v>45928.434525462966</v>
      </c>
      <c r="B65" s="1" t="s">
        <v>168</v>
      </c>
      <c r="C65" s="1" t="s">
        <v>20</v>
      </c>
      <c r="D65" s="1" t="s">
        <v>169</v>
      </c>
      <c r="E65" s="1" t="s">
        <v>22</v>
      </c>
      <c r="F65" s="3">
        <v>577.20000000000005</v>
      </c>
      <c r="G65" s="1">
        <v>100</v>
      </c>
      <c r="H65" s="3">
        <f>SQRT(F65^2+G65^2)</f>
        <v>585.79846363745276</v>
      </c>
      <c r="I65" s="1">
        <v>1825</v>
      </c>
      <c r="J65" s="1">
        <v>1725</v>
      </c>
      <c r="K65" s="1">
        <v>81.599999999999994</v>
      </c>
      <c r="L65" s="1">
        <v>77.2</v>
      </c>
      <c r="M65" s="1">
        <v>33.689684999999997</v>
      </c>
      <c r="N65" s="1">
        <v>-112.065864</v>
      </c>
      <c r="O65" s="1" t="str">
        <f>IF(AND(F65&lt;500, G65&lt;100),"x","")</f>
        <v/>
      </c>
    </row>
    <row r="66" spans="1:15" x14ac:dyDescent="0.25">
      <c r="A66" s="2">
        <v>45929.451516203706</v>
      </c>
      <c r="B66" s="1" t="s">
        <v>170</v>
      </c>
      <c r="C66" s="1" t="s">
        <v>109</v>
      </c>
      <c r="D66" s="1" t="s">
        <v>171</v>
      </c>
      <c r="E66" s="1" t="s">
        <v>111</v>
      </c>
      <c r="F66" s="3">
        <v>444.3</v>
      </c>
      <c r="G66" s="1">
        <v>0</v>
      </c>
      <c r="H66" s="3">
        <f>SQRT(F66^2+G66^2)</f>
        <v>444.3</v>
      </c>
      <c r="I66" s="1">
        <v>2400</v>
      </c>
      <c r="J66" s="1">
        <v>2400</v>
      </c>
      <c r="K66" s="1">
        <v>105.9</v>
      </c>
      <c r="L66" s="1">
        <v>99.8</v>
      </c>
      <c r="M66" s="1">
        <v>33.704183</v>
      </c>
      <c r="N66" s="1">
        <v>-112.032706</v>
      </c>
      <c r="O66" s="1" t="str">
        <f>IF(AND(F66&lt;500, G66&lt;100),"x","")</f>
        <v>x</v>
      </c>
    </row>
    <row r="67" spans="1:15" x14ac:dyDescent="0.25">
      <c r="A67" s="2">
        <v>45930.386018518519</v>
      </c>
      <c r="B67" s="1" t="s">
        <v>172</v>
      </c>
      <c r="C67" s="1" t="s">
        <v>173</v>
      </c>
      <c r="D67" s="1" t="s">
        <v>174</v>
      </c>
      <c r="E67" s="1" t="s">
        <v>175</v>
      </c>
      <c r="F67" s="3">
        <v>396.9</v>
      </c>
      <c r="G67" s="1">
        <v>100</v>
      </c>
      <c r="H67" s="3">
        <f>SQRT(F67^2+G67^2)</f>
        <v>409.30381136754636</v>
      </c>
      <c r="I67" s="1">
        <v>1700</v>
      </c>
      <c r="J67" s="1">
        <v>1600</v>
      </c>
      <c r="K67" s="1">
        <v>75</v>
      </c>
      <c r="L67" s="1">
        <v>52.2</v>
      </c>
      <c r="M67" s="1">
        <v>33.687033999999997</v>
      </c>
      <c r="N67" s="1">
        <v>-112.079184</v>
      </c>
      <c r="O67" s="1" t="str">
        <f>IF(AND(F67&lt;500, G67&lt;100),"x","")</f>
        <v/>
      </c>
    </row>
    <row r="68" spans="1:15" x14ac:dyDescent="0.25">
      <c r="A68" s="2">
        <v>45930.689409722225</v>
      </c>
      <c r="B68" s="1" t="s">
        <v>176</v>
      </c>
      <c r="C68" s="1" t="s">
        <v>124</v>
      </c>
      <c r="D68" s="1" t="s">
        <v>177</v>
      </c>
      <c r="E68" s="1" t="s">
        <v>125</v>
      </c>
      <c r="F68" s="3">
        <v>536.6</v>
      </c>
      <c r="G68" s="1">
        <v>175</v>
      </c>
      <c r="H68" s="3">
        <f>SQRT(F68^2+G68^2)</f>
        <v>564.41523721458827</v>
      </c>
      <c r="I68" s="1">
        <v>1825</v>
      </c>
      <c r="J68" s="1">
        <v>2000</v>
      </c>
      <c r="K68" s="1">
        <v>74.400000000000006</v>
      </c>
      <c r="L68" s="1">
        <v>93.1</v>
      </c>
      <c r="M68" s="1">
        <v>33.688218999999997</v>
      </c>
      <c r="N68" s="1">
        <v>-112.09554199999999</v>
      </c>
      <c r="O68" s="1" t="str">
        <f>IF(AND(F68&lt;500, G68&lt;100),"x","")</f>
        <v/>
      </c>
    </row>
    <row r="69" spans="1:15" x14ac:dyDescent="0.25">
      <c r="A69" s="2">
        <v>45930.713206018518</v>
      </c>
      <c r="B69" s="1" t="s">
        <v>20</v>
      </c>
      <c r="C69" s="1" t="s">
        <v>136</v>
      </c>
      <c r="D69" s="1" t="s">
        <v>22</v>
      </c>
      <c r="E69" s="1" t="s">
        <v>137</v>
      </c>
      <c r="F69" s="3">
        <v>445.6</v>
      </c>
      <c r="G69" s="1">
        <v>125</v>
      </c>
      <c r="H69" s="3">
        <f>SQRT(F69^2+G69^2)</f>
        <v>462.80056179741183</v>
      </c>
      <c r="I69" s="1">
        <v>1875</v>
      </c>
      <c r="J69" s="1">
        <v>2000</v>
      </c>
      <c r="K69" s="1">
        <v>81.2</v>
      </c>
      <c r="L69" s="1">
        <v>73</v>
      </c>
      <c r="M69" s="1">
        <v>33.687686999999997</v>
      </c>
      <c r="N69" s="1">
        <v>-112.09996599999999</v>
      </c>
      <c r="O69" s="1" t="str">
        <f>IF(AND(F69&lt;500, G69&lt;100),"x","")</f>
        <v/>
      </c>
    </row>
    <row r="70" spans="1:15" x14ac:dyDescent="0.25">
      <c r="A70" s="2">
        <v>45932.356631944444</v>
      </c>
      <c r="B70" s="1" t="s">
        <v>178</v>
      </c>
      <c r="C70" s="1" t="s">
        <v>179</v>
      </c>
      <c r="D70" s="1" t="s">
        <v>180</v>
      </c>
      <c r="E70" s="1" t="s">
        <v>181</v>
      </c>
      <c r="F70" s="3">
        <v>587</v>
      </c>
      <c r="G70" s="1">
        <v>75</v>
      </c>
      <c r="H70" s="3">
        <f>SQRT(F70^2+G70^2)</f>
        <v>591.77191552151237</v>
      </c>
      <c r="I70" s="1">
        <v>1425</v>
      </c>
      <c r="J70" s="1">
        <v>1500</v>
      </c>
      <c r="K70" s="1">
        <v>57.1</v>
      </c>
      <c r="L70" s="1">
        <v>74.5</v>
      </c>
      <c r="M70" s="1">
        <v>33.688957000000002</v>
      </c>
      <c r="N70" s="1">
        <v>-112.079212</v>
      </c>
      <c r="O70" s="1" t="str">
        <f>IF(AND(F70&lt;500, G70&lt;100),"x","")</f>
        <v/>
      </c>
    </row>
    <row r="71" spans="1:15" x14ac:dyDescent="0.25">
      <c r="A71" s="2">
        <v>45938.36482638889</v>
      </c>
      <c r="B71" s="1" t="s">
        <v>179</v>
      </c>
      <c r="C71" s="1" t="s">
        <v>173</v>
      </c>
      <c r="D71" s="1" t="s">
        <v>181</v>
      </c>
      <c r="E71" s="1" t="s">
        <v>175</v>
      </c>
      <c r="F71" s="3">
        <v>592.20000000000005</v>
      </c>
      <c r="G71" s="1">
        <v>0</v>
      </c>
      <c r="H71" s="3">
        <f>SQRT(F71^2+G71^2)</f>
        <v>592.20000000000005</v>
      </c>
      <c r="I71" s="1">
        <v>1600</v>
      </c>
      <c r="J71" s="1">
        <v>1600</v>
      </c>
      <c r="K71" s="1">
        <v>83.9</v>
      </c>
      <c r="L71" s="1">
        <v>89.6</v>
      </c>
      <c r="M71" s="1">
        <v>33.691611999999999</v>
      </c>
      <c r="N71" s="1">
        <v>-112.091684</v>
      </c>
      <c r="O71" s="1" t="str">
        <f>IF(AND(F71&lt;500, G71&lt;100),"x","")</f>
        <v/>
      </c>
    </row>
    <row r="72" spans="1:15" x14ac:dyDescent="0.25">
      <c r="A72" s="2">
        <v>45939.458553240744</v>
      </c>
      <c r="B72" s="1" t="s">
        <v>182</v>
      </c>
      <c r="C72" s="1" t="s">
        <v>183</v>
      </c>
      <c r="D72" s="1" t="s">
        <v>184</v>
      </c>
      <c r="E72" s="1" t="s">
        <v>185</v>
      </c>
      <c r="F72" s="3">
        <v>480.7</v>
      </c>
      <c r="G72" s="1">
        <v>25</v>
      </c>
      <c r="H72" s="3">
        <f>SQRT(F72^2+G72^2)</f>
        <v>481.34965461709845</v>
      </c>
      <c r="I72" s="1">
        <v>1975</v>
      </c>
      <c r="J72" s="1">
        <v>2000</v>
      </c>
      <c r="K72" s="1">
        <v>68.599999999999994</v>
      </c>
      <c r="L72" s="1">
        <v>90.1</v>
      </c>
      <c r="M72" s="1">
        <v>33.690654000000002</v>
      </c>
      <c r="N72" s="1">
        <v>-112.063464</v>
      </c>
      <c r="O72" s="1" t="str">
        <f>IF(AND(F72&lt;500, G72&lt;100),"x","")</f>
        <v>x</v>
      </c>
    </row>
    <row r="73" spans="1:15" x14ac:dyDescent="0.25">
      <c r="A73" s="2">
        <v>45940.474178240744</v>
      </c>
      <c r="B73" s="1" t="s">
        <v>186</v>
      </c>
      <c r="C73" s="1" t="s">
        <v>59</v>
      </c>
      <c r="D73" s="1" t="s">
        <v>187</v>
      </c>
      <c r="E73" s="1" t="s">
        <v>61</v>
      </c>
      <c r="F73" s="3">
        <v>565.20000000000005</v>
      </c>
      <c r="G73" s="1">
        <v>75</v>
      </c>
      <c r="H73" s="3">
        <f>SQRT(F73^2+G73^2)</f>
        <v>570.15440014087415</v>
      </c>
      <c r="I73" s="1">
        <v>1950</v>
      </c>
      <c r="J73" s="1">
        <v>1875</v>
      </c>
      <c r="K73" s="1">
        <v>65.2</v>
      </c>
      <c r="L73" s="1">
        <v>75</v>
      </c>
      <c r="M73" s="1">
        <v>33.689086000000003</v>
      </c>
      <c r="N73" s="1">
        <v>-112.06558200000001</v>
      </c>
      <c r="O73" s="1" t="str">
        <f>IF(AND(F73&lt;500, G73&lt;100),"x","")</f>
        <v/>
      </c>
    </row>
    <row r="74" spans="1:15" x14ac:dyDescent="0.25">
      <c r="A74" s="2">
        <v>45940.525439814817</v>
      </c>
      <c r="B74" s="1" t="s">
        <v>128</v>
      </c>
      <c r="C74" s="1" t="s">
        <v>188</v>
      </c>
      <c r="D74" s="1" t="s">
        <v>130</v>
      </c>
      <c r="E74" s="1" t="s">
        <v>189</v>
      </c>
      <c r="F74" s="3">
        <v>548.4</v>
      </c>
      <c r="G74" s="1">
        <v>175</v>
      </c>
      <c r="H74" s="3">
        <f>SQRT(F74^2+G74^2)</f>
        <v>575.6453422029922</v>
      </c>
      <c r="I74" s="1">
        <v>2050</v>
      </c>
      <c r="J74" s="1">
        <v>1875</v>
      </c>
      <c r="K74" s="1">
        <v>66.099999999999994</v>
      </c>
      <c r="L74" s="1">
        <v>70.099999999999994</v>
      </c>
      <c r="M74" s="1">
        <v>33.689225999999998</v>
      </c>
      <c r="N74" s="1">
        <v>-112.06684199999999</v>
      </c>
      <c r="O74" s="1" t="str">
        <f>IF(AND(F74&lt;500, G74&lt;100),"x","")</f>
        <v/>
      </c>
    </row>
    <row r="75" spans="1:15" x14ac:dyDescent="0.25">
      <c r="A75" s="2">
        <v>45943.569374999999</v>
      </c>
      <c r="B75" s="1" t="s">
        <v>190</v>
      </c>
      <c r="C75" s="1" t="s">
        <v>191</v>
      </c>
      <c r="D75" s="1" t="s">
        <v>192</v>
      </c>
      <c r="E75" s="1" t="s">
        <v>193</v>
      </c>
      <c r="F75" s="3">
        <v>524</v>
      </c>
      <c r="G75" s="1">
        <v>150</v>
      </c>
      <c r="H75" s="3">
        <f>SQRT(F75^2+G75^2)</f>
        <v>545.04678698254884</v>
      </c>
      <c r="I75" s="1">
        <v>2050</v>
      </c>
      <c r="J75" s="1">
        <v>1900</v>
      </c>
      <c r="K75" s="1">
        <v>84.3</v>
      </c>
      <c r="L75" s="1">
        <v>71.900000000000006</v>
      </c>
      <c r="M75" s="1">
        <v>33.689853999999997</v>
      </c>
      <c r="N75" s="1">
        <v>-112.065096</v>
      </c>
      <c r="O75" s="1" t="str">
        <f>IF(AND(F75&lt;500, G75&lt;100),"x","")</f>
        <v/>
      </c>
    </row>
    <row r="76" spans="1:15" x14ac:dyDescent="0.25">
      <c r="A76" s="2">
        <v>45946.442141203705</v>
      </c>
      <c r="B76" s="1" t="s">
        <v>84</v>
      </c>
      <c r="C76" s="1" t="s">
        <v>194</v>
      </c>
      <c r="D76" s="1" t="s">
        <v>85</v>
      </c>
      <c r="E76" s="1" t="s">
        <v>195</v>
      </c>
      <c r="F76" s="3">
        <v>541.79999999999995</v>
      </c>
      <c r="G76" s="1">
        <v>0</v>
      </c>
      <c r="H76" s="3">
        <f>SQRT(F76^2+G76^2)</f>
        <v>541.79999999999995</v>
      </c>
      <c r="I76" s="1">
        <v>1500</v>
      </c>
      <c r="J76" s="1">
        <v>1500</v>
      </c>
      <c r="K76" s="1">
        <v>82.3</v>
      </c>
      <c r="L76" s="1">
        <v>98.3</v>
      </c>
      <c r="M76" s="1">
        <v>33.688504000000002</v>
      </c>
      <c r="N76" s="1">
        <v>-112.08040200000001</v>
      </c>
      <c r="O76" s="1" t="str">
        <f>IF(AND(F76&lt;500, G76&lt;100),"x","")</f>
        <v/>
      </c>
    </row>
    <row r="77" spans="1:15" x14ac:dyDescent="0.25">
      <c r="A77" s="2">
        <v>45946.478206018517</v>
      </c>
      <c r="B77" s="1" t="s">
        <v>196</v>
      </c>
      <c r="C77" s="1" t="s">
        <v>197</v>
      </c>
      <c r="D77" s="1" t="s">
        <v>198</v>
      </c>
      <c r="E77" s="1" t="s">
        <v>199</v>
      </c>
      <c r="F77" s="3">
        <v>382.6</v>
      </c>
      <c r="G77" s="1">
        <v>175</v>
      </c>
      <c r="H77" s="3">
        <f>SQRT(F77^2+G77^2)</f>
        <v>420.72290168233059</v>
      </c>
      <c r="I77" s="1">
        <v>1900</v>
      </c>
      <c r="J77" s="1">
        <v>1725</v>
      </c>
      <c r="K77" s="1">
        <v>82.1</v>
      </c>
      <c r="L77" s="1">
        <v>99.1</v>
      </c>
      <c r="M77" s="1">
        <v>33.687081999999997</v>
      </c>
      <c r="N77" s="1">
        <v>-112.08610899999999</v>
      </c>
      <c r="O77" s="1" t="str">
        <f>IF(AND(F77&lt;500, G77&lt;100),"x","")</f>
        <v/>
      </c>
    </row>
    <row r="78" spans="1:15" x14ac:dyDescent="0.25">
      <c r="A78" s="2">
        <v>45951.603055555555</v>
      </c>
      <c r="B78" s="1" t="s">
        <v>200</v>
      </c>
      <c r="C78" s="1" t="s">
        <v>12</v>
      </c>
      <c r="D78" s="1" t="s">
        <v>201</v>
      </c>
      <c r="E78" s="1" t="s">
        <v>14</v>
      </c>
      <c r="F78" s="3">
        <v>422.3</v>
      </c>
      <c r="G78" s="1">
        <v>25</v>
      </c>
      <c r="H78" s="3">
        <f>SQRT(F78^2+G78^2)</f>
        <v>423.03934805169132</v>
      </c>
      <c r="I78" s="1">
        <v>1850</v>
      </c>
      <c r="J78" s="1">
        <v>1875</v>
      </c>
      <c r="K78" s="1">
        <v>126</v>
      </c>
      <c r="L78" s="1">
        <v>83</v>
      </c>
      <c r="M78" s="1">
        <v>33.68985</v>
      </c>
      <c r="N78" s="1">
        <v>-112.06116299999999</v>
      </c>
      <c r="O78" s="1" t="str">
        <f>IF(AND(F78&lt;500, G78&lt;100),"x","")</f>
        <v>x</v>
      </c>
    </row>
    <row r="79" spans="1:15" x14ac:dyDescent="0.25">
      <c r="A79" s="2">
        <v>45953.836435185185</v>
      </c>
      <c r="B79" s="1" t="s">
        <v>116</v>
      </c>
      <c r="C79" s="1" t="s">
        <v>202</v>
      </c>
      <c r="D79" s="1" t="s">
        <v>117</v>
      </c>
      <c r="E79" s="1" t="s">
        <v>203</v>
      </c>
      <c r="F79" s="3">
        <v>484</v>
      </c>
      <c r="G79" s="1">
        <v>150</v>
      </c>
      <c r="H79" s="3">
        <f>SQRT(F79^2+G79^2)</f>
        <v>506.71096297593562</v>
      </c>
      <c r="I79" s="1">
        <v>1625</v>
      </c>
      <c r="J79" s="1">
        <v>1475</v>
      </c>
      <c r="K79" s="1">
        <v>61.2</v>
      </c>
      <c r="L79" s="1">
        <v>121.3</v>
      </c>
      <c r="M79" s="1">
        <v>33.687145999999998</v>
      </c>
      <c r="N79" s="1">
        <v>-112.079516</v>
      </c>
      <c r="O79" s="1" t="str">
        <f>IF(AND(F79&lt;500, G79&lt;100),"x","")</f>
        <v/>
      </c>
    </row>
    <row r="80" spans="1:15" x14ac:dyDescent="0.25">
      <c r="A80" s="2">
        <v>45954.470717592594</v>
      </c>
      <c r="B80" s="1" t="s">
        <v>84</v>
      </c>
      <c r="C80" s="1" t="s">
        <v>128</v>
      </c>
      <c r="D80" s="1" t="s">
        <v>85</v>
      </c>
      <c r="E80" s="1" t="s">
        <v>130</v>
      </c>
      <c r="F80" s="3">
        <v>584.4</v>
      </c>
      <c r="G80" s="1">
        <v>75</v>
      </c>
      <c r="H80" s="3">
        <f>SQRT(F80^2+G80^2)</f>
        <v>589.19297348152418</v>
      </c>
      <c r="I80" s="1">
        <v>2200</v>
      </c>
      <c r="J80" s="1">
        <v>2275</v>
      </c>
      <c r="K80" s="1">
        <v>100.1</v>
      </c>
      <c r="L80" s="1">
        <v>104</v>
      </c>
      <c r="M80" s="1">
        <v>33.685460999999997</v>
      </c>
      <c r="N80" s="1">
        <v>-112.139061</v>
      </c>
      <c r="O80" s="1" t="str">
        <f>IF(AND(F80&lt;500, G80&lt;100),"x","")</f>
        <v/>
      </c>
    </row>
    <row r="81" spans="1:15" x14ac:dyDescent="0.25">
      <c r="A81" s="2">
        <v>45956.345763888887</v>
      </c>
      <c r="B81" s="1" t="s">
        <v>204</v>
      </c>
      <c r="C81" s="1" t="s">
        <v>205</v>
      </c>
      <c r="D81" s="1" t="s">
        <v>206</v>
      </c>
      <c r="E81" s="1" t="s">
        <v>207</v>
      </c>
      <c r="F81" s="3">
        <v>431.4</v>
      </c>
      <c r="G81" s="1">
        <v>75</v>
      </c>
      <c r="H81" s="3">
        <f>SQRT(F81^2+G81^2)</f>
        <v>437.87093988982645</v>
      </c>
      <c r="I81" s="1">
        <v>1500</v>
      </c>
      <c r="J81" s="1">
        <v>1425</v>
      </c>
      <c r="K81" s="1">
        <v>79.2</v>
      </c>
      <c r="L81" s="1">
        <v>75</v>
      </c>
      <c r="M81" s="1">
        <v>33.687469999999998</v>
      </c>
      <c r="N81" s="1">
        <v>-112.08535000000001</v>
      </c>
      <c r="O81" s="1" t="str">
        <f>IF(AND(F81&lt;500, G81&lt;100),"x","")</f>
        <v>x</v>
      </c>
    </row>
    <row r="82" spans="1:15" x14ac:dyDescent="0.25">
      <c r="A82" s="2">
        <v>45964.704421296294</v>
      </c>
      <c r="B82" s="1" t="s">
        <v>208</v>
      </c>
      <c r="C82" s="1" t="s">
        <v>120</v>
      </c>
      <c r="D82" s="1" t="s">
        <v>209</v>
      </c>
      <c r="E82" s="1" t="s">
        <v>121</v>
      </c>
      <c r="F82" s="3">
        <v>573</v>
      </c>
      <c r="G82" s="1">
        <v>125</v>
      </c>
      <c r="H82" s="3">
        <f>SQRT(F82^2+G82^2)</f>
        <v>586.4759159590443</v>
      </c>
      <c r="I82" s="1">
        <v>1950</v>
      </c>
      <c r="J82" s="1">
        <v>2075</v>
      </c>
      <c r="K82" s="1">
        <v>86.7</v>
      </c>
      <c r="L82" s="1">
        <v>84.5</v>
      </c>
      <c r="M82" s="1">
        <v>33.691132000000003</v>
      </c>
      <c r="N82" s="1">
        <v>-112.05575399999999</v>
      </c>
      <c r="O82" s="1" t="str">
        <f>IF(AND(F82&lt;500, G82&lt;100),"x","")</f>
        <v/>
      </c>
    </row>
    <row r="83" spans="1:15" x14ac:dyDescent="0.25">
      <c r="A83" s="2">
        <v>45966.52584490741</v>
      </c>
      <c r="B83" s="1" t="s">
        <v>68</v>
      </c>
      <c r="C83" s="1" t="s">
        <v>210</v>
      </c>
      <c r="D83" s="1" t="s">
        <v>70</v>
      </c>
      <c r="E83" s="1" t="s">
        <v>211</v>
      </c>
      <c r="F83" s="3">
        <v>585.70000000000005</v>
      </c>
      <c r="G83" s="1">
        <v>150</v>
      </c>
      <c r="H83" s="3">
        <f>SQRT(F83^2+G83^2)</f>
        <v>604.60275388059563</v>
      </c>
      <c r="I83" s="1">
        <v>2175</v>
      </c>
      <c r="J83" s="1">
        <v>2025</v>
      </c>
      <c r="K83" s="1">
        <v>81.2</v>
      </c>
      <c r="L83" s="1">
        <v>86.3</v>
      </c>
      <c r="M83" s="1">
        <v>33.684745999999997</v>
      </c>
      <c r="N83" s="1">
        <v>-112.12080400000001</v>
      </c>
      <c r="O83" s="1" t="str">
        <f>IF(AND(F83&lt;500, G83&lt;100),"x","")</f>
        <v/>
      </c>
    </row>
    <row r="84" spans="1:15" x14ac:dyDescent="0.25">
      <c r="A84" s="2">
        <v>45967.480162037034</v>
      </c>
      <c r="B84" s="1" t="s">
        <v>214</v>
      </c>
      <c r="C84" s="1" t="s">
        <v>21</v>
      </c>
      <c r="D84" s="1" t="s">
        <v>215</v>
      </c>
      <c r="E84" s="1" t="s">
        <v>23</v>
      </c>
      <c r="F84" s="3">
        <v>528.1</v>
      </c>
      <c r="G84" s="1">
        <v>50</v>
      </c>
      <c r="H84" s="3">
        <f>SQRT(F84^2+G84^2)</f>
        <v>530.46169512981805</v>
      </c>
      <c r="I84" s="1">
        <v>1900</v>
      </c>
      <c r="J84" s="1">
        <v>1850</v>
      </c>
      <c r="K84" s="1">
        <v>77.5</v>
      </c>
      <c r="L84" s="1">
        <v>79.2</v>
      </c>
      <c r="M84" s="1">
        <v>33.689869000000002</v>
      </c>
      <c r="N84" s="1">
        <v>-112.06688800000001</v>
      </c>
      <c r="O84" s="1" t="str">
        <f>IF(AND(F84&lt;500, G84&lt;100),"x","")</f>
        <v/>
      </c>
    </row>
    <row r="85" spans="1:15" x14ac:dyDescent="0.25">
      <c r="A85" s="2">
        <v>45973.542916666665</v>
      </c>
      <c r="B85" s="1" t="s">
        <v>8</v>
      </c>
      <c r="C85" s="1" t="s">
        <v>186</v>
      </c>
      <c r="D85" s="1" t="s">
        <v>10</v>
      </c>
      <c r="E85" s="1" t="s">
        <v>187</v>
      </c>
      <c r="F85" s="3">
        <v>557.20000000000005</v>
      </c>
      <c r="G85" s="1">
        <v>75</v>
      </c>
      <c r="H85" s="3">
        <f>SQRT(F85^2+G85^2)</f>
        <v>562.22490161856047</v>
      </c>
      <c r="I85" s="1">
        <v>1600</v>
      </c>
      <c r="J85" s="1">
        <v>1675</v>
      </c>
      <c r="K85" s="1">
        <v>80.3</v>
      </c>
      <c r="L85" s="1">
        <v>77.5</v>
      </c>
      <c r="M85" s="1">
        <v>33.689489000000002</v>
      </c>
      <c r="N85" s="1">
        <v>-112.07257799999999</v>
      </c>
      <c r="O85" s="1" t="str">
        <f>IF(AND(F85&lt;500, G85&lt;100),"x","")</f>
        <v/>
      </c>
    </row>
    <row r="86" spans="1:15" x14ac:dyDescent="0.25">
      <c r="A86" s="2">
        <v>45975.672002314815</v>
      </c>
      <c r="B86" s="1" t="s">
        <v>216</v>
      </c>
      <c r="C86" s="1" t="s">
        <v>218</v>
      </c>
      <c r="D86" s="1" t="s">
        <v>217</v>
      </c>
      <c r="E86" s="1" t="s">
        <v>219</v>
      </c>
      <c r="F86" s="3">
        <v>378.7</v>
      </c>
      <c r="G86" s="1">
        <v>50</v>
      </c>
      <c r="H86" s="3">
        <f>SQRT(F86^2+G86^2)</f>
        <v>381.98650499723152</v>
      </c>
      <c r="I86" s="1">
        <v>2050</v>
      </c>
      <c r="J86" s="1">
        <v>2100</v>
      </c>
      <c r="K86" s="1">
        <v>84</v>
      </c>
      <c r="L86" s="1">
        <v>124.1</v>
      </c>
      <c r="M86" s="1">
        <v>33.687432999999999</v>
      </c>
      <c r="N86" s="1">
        <v>-112.073432</v>
      </c>
      <c r="O86" s="1" t="str">
        <f>IF(AND(F86&lt;500, G86&lt;100),"x","")</f>
        <v>x</v>
      </c>
    </row>
    <row r="87" spans="1:15" x14ac:dyDescent="0.25">
      <c r="A87" s="2">
        <v>45978.398101851853</v>
      </c>
      <c r="B87" s="1" t="s">
        <v>220</v>
      </c>
      <c r="C87" s="1" t="s">
        <v>150</v>
      </c>
      <c r="D87" s="1" t="s">
        <v>221</v>
      </c>
      <c r="E87" s="1" t="s">
        <v>151</v>
      </c>
      <c r="F87" s="3">
        <v>580.1</v>
      </c>
      <c r="G87" s="1">
        <v>150</v>
      </c>
      <c r="H87" s="3">
        <f>SQRT(F87^2+G87^2)</f>
        <v>599.17944724431266</v>
      </c>
      <c r="I87" s="1">
        <v>1700</v>
      </c>
      <c r="J87" s="1">
        <v>1550</v>
      </c>
      <c r="K87" s="1">
        <v>90.1</v>
      </c>
      <c r="L87" s="1">
        <v>55.8</v>
      </c>
      <c r="M87" s="1">
        <v>33.686984000000002</v>
      </c>
      <c r="N87" s="1">
        <v>-112.079544</v>
      </c>
      <c r="O87" s="1" t="str">
        <f>IF(AND(F87&lt;500, G87&lt;100),"x","")</f>
        <v/>
      </c>
    </row>
    <row r="88" spans="1:15" x14ac:dyDescent="0.25">
      <c r="A88" s="2">
        <v>45981.629861111112</v>
      </c>
      <c r="B88" s="1" t="s">
        <v>8</v>
      </c>
      <c r="C88" s="1" t="s">
        <v>222</v>
      </c>
      <c r="D88" s="1" t="s">
        <v>10</v>
      </c>
      <c r="E88" s="1" t="s">
        <v>223</v>
      </c>
      <c r="F88" s="3">
        <v>555.5</v>
      </c>
      <c r="G88" s="1">
        <v>175</v>
      </c>
      <c r="H88" s="3">
        <f>SQRT(F88^2+G88^2)</f>
        <v>582.4132982685062</v>
      </c>
      <c r="I88" s="1">
        <v>1975</v>
      </c>
      <c r="J88" s="1">
        <v>1800</v>
      </c>
      <c r="K88" s="1">
        <v>73.2</v>
      </c>
      <c r="L88" s="1">
        <v>72.099999999999994</v>
      </c>
      <c r="M88" s="1">
        <v>33.688133999999998</v>
      </c>
      <c r="N88" s="1">
        <v>-112.09619600000001</v>
      </c>
      <c r="O88" s="1" t="str">
        <f>IF(AND(F88&lt;500, G88&lt;100),"x","")</f>
        <v/>
      </c>
    </row>
    <row r="89" spans="1:15" x14ac:dyDescent="0.25">
      <c r="A89" s="2">
        <v>45986.469178240739</v>
      </c>
      <c r="B89" s="1" t="s">
        <v>224</v>
      </c>
      <c r="C89" s="1" t="s">
        <v>136</v>
      </c>
      <c r="D89" s="1" t="s">
        <v>225</v>
      </c>
      <c r="E89" s="1" t="s">
        <v>137</v>
      </c>
      <c r="F89" s="3">
        <v>516.6</v>
      </c>
      <c r="G89" s="1">
        <v>150</v>
      </c>
      <c r="H89" s="3">
        <f>SQRT(F89^2+G89^2)</f>
        <v>537.93639029164035</v>
      </c>
      <c r="I89" s="1">
        <v>1950</v>
      </c>
      <c r="J89" s="1">
        <v>1800</v>
      </c>
      <c r="K89" s="1">
        <v>94.4</v>
      </c>
      <c r="L89" s="1">
        <v>76.2</v>
      </c>
      <c r="M89" s="1">
        <v>33.686805999999997</v>
      </c>
      <c r="N89" s="1">
        <v>-112.116179</v>
      </c>
      <c r="O89" s="1" t="str">
        <f>IF(AND(F89&lt;500, G89&lt;100),"x","")</f>
        <v/>
      </c>
    </row>
    <row r="90" spans="1:15" x14ac:dyDescent="0.25">
      <c r="A90" s="2">
        <v>45987.854537037034</v>
      </c>
      <c r="B90" s="1" t="s">
        <v>109</v>
      </c>
      <c r="C90" s="1" t="s">
        <v>116</v>
      </c>
      <c r="D90" s="1" t="s">
        <v>111</v>
      </c>
      <c r="E90" s="1" t="s">
        <v>117</v>
      </c>
      <c r="F90" s="3">
        <v>586.4</v>
      </c>
      <c r="G90" s="1">
        <v>100</v>
      </c>
      <c r="H90" s="3">
        <f>SQRT(F90^2+G90^2)</f>
        <v>594.86549740256407</v>
      </c>
      <c r="I90" s="1">
        <v>1500</v>
      </c>
      <c r="J90" s="1">
        <v>1400</v>
      </c>
      <c r="K90" s="1">
        <v>78.2</v>
      </c>
      <c r="L90" s="1">
        <v>51</v>
      </c>
      <c r="M90" s="1">
        <v>33.687286</v>
      </c>
      <c r="N90" s="1">
        <v>-112.077586</v>
      </c>
      <c r="O90" s="1" t="str">
        <f>IF(AND(F90&lt;500, G90&lt;100),"x","")</f>
        <v/>
      </c>
    </row>
    <row r="91" spans="1:15" x14ac:dyDescent="0.25">
      <c r="A91" s="2">
        <v>45990.397685185184</v>
      </c>
      <c r="B91" s="1" t="s">
        <v>226</v>
      </c>
      <c r="C91" s="1" t="s">
        <v>227</v>
      </c>
      <c r="D91" s="1" t="s">
        <v>228</v>
      </c>
      <c r="E91" s="1" t="s">
        <v>229</v>
      </c>
      <c r="F91" s="3">
        <v>567.70000000000005</v>
      </c>
      <c r="G91" s="1">
        <v>50</v>
      </c>
      <c r="H91" s="3">
        <f>SQRT(F91^2+G91^2)</f>
        <v>569.89761361142757</v>
      </c>
      <c r="I91" s="1">
        <v>1550</v>
      </c>
      <c r="J91" s="1">
        <v>1600</v>
      </c>
      <c r="K91" s="1">
        <v>99.2</v>
      </c>
      <c r="L91" s="1">
        <v>69.400000000000006</v>
      </c>
      <c r="M91" s="1">
        <v>33.687227</v>
      </c>
      <c r="N91" s="1">
        <v>-112.102994</v>
      </c>
      <c r="O91" s="1" t="str">
        <f>IF(AND(F91&lt;500, G91&lt;100),"x","")</f>
        <v/>
      </c>
    </row>
    <row r="92" spans="1:15" x14ac:dyDescent="0.25">
      <c r="A92" s="2">
        <v>45993.340671296297</v>
      </c>
      <c r="B92" s="1" t="s">
        <v>156</v>
      </c>
      <c r="C92" s="1" t="s">
        <v>126</v>
      </c>
      <c r="D92" s="1" t="s">
        <v>157</v>
      </c>
      <c r="E92" s="1" t="s">
        <v>127</v>
      </c>
      <c r="F92" s="3">
        <v>457.2</v>
      </c>
      <c r="G92" s="1">
        <v>0</v>
      </c>
      <c r="H92" s="3">
        <f>SQRT(F92^2+G92^2)</f>
        <v>457.2</v>
      </c>
      <c r="I92" s="1">
        <v>1800</v>
      </c>
      <c r="J92" s="1">
        <v>1800</v>
      </c>
      <c r="K92" s="1">
        <v>86.4</v>
      </c>
      <c r="L92" s="1">
        <v>61.2</v>
      </c>
      <c r="M92" s="1">
        <v>33.688830000000003</v>
      </c>
      <c r="N92" s="1">
        <v>-112.072878</v>
      </c>
      <c r="O92" s="1" t="str">
        <f>IF(AND(F92&lt;500, G92&lt;100),"x","")</f>
        <v>x</v>
      </c>
    </row>
    <row r="93" spans="1:15" x14ac:dyDescent="0.25">
      <c r="A93" s="2">
        <v>45995.922013888892</v>
      </c>
      <c r="B93" s="1" t="s">
        <v>212</v>
      </c>
      <c r="C93" s="1" t="s">
        <v>188</v>
      </c>
      <c r="D93" s="1" t="s">
        <v>213</v>
      </c>
      <c r="E93" s="1" t="s">
        <v>189</v>
      </c>
      <c r="F93" s="3">
        <v>548</v>
      </c>
      <c r="G93" s="1">
        <v>175</v>
      </c>
      <c r="H93" s="3">
        <f>SQRT(F93^2+G93^2)</f>
        <v>575.26428708898663</v>
      </c>
      <c r="I93" s="1">
        <v>1500</v>
      </c>
      <c r="J93" s="1">
        <v>1325</v>
      </c>
      <c r="K93" s="1">
        <v>50.5</v>
      </c>
      <c r="L93" s="1">
        <v>74.099999999999994</v>
      </c>
      <c r="M93" s="1">
        <v>33.687156999999999</v>
      </c>
      <c r="N93" s="1">
        <v>-112.07992</v>
      </c>
      <c r="O93" s="1" t="str">
        <f>IF(AND(F93&lt;500, G93&lt;100),"x","")</f>
        <v/>
      </c>
    </row>
    <row r="94" spans="1:15" x14ac:dyDescent="0.25">
      <c r="A94" s="2">
        <v>46000.400254629632</v>
      </c>
      <c r="B94" s="1" t="s">
        <v>232</v>
      </c>
      <c r="C94" s="1" t="s">
        <v>28</v>
      </c>
      <c r="D94" s="1" t="s">
        <v>233</v>
      </c>
      <c r="E94" s="1" t="s">
        <v>30</v>
      </c>
      <c r="F94" s="3">
        <v>441.8</v>
      </c>
      <c r="G94" s="1">
        <v>100</v>
      </c>
      <c r="H94" s="3">
        <f>SQRT(F94^2+G94^2)</f>
        <v>452.97598170322453</v>
      </c>
      <c r="I94" s="1">
        <v>2100</v>
      </c>
      <c r="J94" s="1">
        <v>2000</v>
      </c>
      <c r="K94" s="1">
        <v>83.3</v>
      </c>
      <c r="L94" s="1">
        <v>78.3</v>
      </c>
      <c r="M94" s="1">
        <v>33.690134</v>
      </c>
      <c r="N94" s="1">
        <v>-112.05533800000001</v>
      </c>
      <c r="O94" s="1" t="str">
        <f>IF(AND(F94&lt;500, G94&lt;100),"x","")</f>
        <v/>
      </c>
    </row>
    <row r="95" spans="1:15" x14ac:dyDescent="0.25">
      <c r="A95" s="2">
        <v>46000.619479166664</v>
      </c>
      <c r="B95" s="1" t="s">
        <v>53</v>
      </c>
      <c r="C95" s="1" t="s">
        <v>128</v>
      </c>
      <c r="D95" s="1" t="s">
        <v>55</v>
      </c>
      <c r="E95" s="1" t="s">
        <v>130</v>
      </c>
      <c r="F95" s="3">
        <v>573</v>
      </c>
      <c r="G95" s="1">
        <v>50</v>
      </c>
      <c r="H95" s="3">
        <f>SQRT(F95^2+G95^2)</f>
        <v>575.17736394959081</v>
      </c>
      <c r="I95" s="1">
        <v>1875</v>
      </c>
      <c r="J95" s="1">
        <v>1825</v>
      </c>
      <c r="K95" s="1">
        <v>81.2</v>
      </c>
      <c r="L95" s="1">
        <v>79.400000000000006</v>
      </c>
      <c r="M95" s="1">
        <v>33.689812000000003</v>
      </c>
      <c r="N95" s="1">
        <v>-112.062048</v>
      </c>
      <c r="O95" s="1" t="str">
        <f>IF(AND(F95&lt;500, G95&lt;100),"x","")</f>
        <v/>
      </c>
    </row>
    <row r="96" spans="1:15" x14ac:dyDescent="0.25">
      <c r="A96" s="2">
        <v>46004.577094907407</v>
      </c>
      <c r="B96" s="1" t="s">
        <v>164</v>
      </c>
      <c r="C96" s="1" t="s">
        <v>120</v>
      </c>
      <c r="D96" s="1" t="s">
        <v>166</v>
      </c>
      <c r="E96" s="1" t="s">
        <v>121</v>
      </c>
      <c r="F96" s="3">
        <v>519</v>
      </c>
      <c r="G96" s="1">
        <v>175</v>
      </c>
      <c r="H96" s="3">
        <f>SQRT(F96^2+G96^2)</f>
        <v>547.70977716305197</v>
      </c>
      <c r="I96" s="1">
        <v>1900</v>
      </c>
      <c r="J96" s="1">
        <v>1725</v>
      </c>
      <c r="K96" s="1">
        <v>82.9</v>
      </c>
      <c r="L96" s="1">
        <v>70.3</v>
      </c>
      <c r="M96" s="1">
        <v>33.689155999999997</v>
      </c>
      <c r="N96" s="1">
        <v>-112.07010200000001</v>
      </c>
      <c r="O96" s="1" t="str">
        <f>IF(AND(F96&lt;500, G96&lt;100),"x","")</f>
        <v/>
      </c>
    </row>
    <row r="97" spans="1:15" x14ac:dyDescent="0.25">
      <c r="A97" s="2">
        <v>46005.396909722222</v>
      </c>
      <c r="B97" s="1" t="s">
        <v>234</v>
      </c>
      <c r="C97" s="1" t="s">
        <v>72</v>
      </c>
      <c r="D97" s="1" t="s">
        <v>235</v>
      </c>
      <c r="E97" s="1" t="s">
        <v>73</v>
      </c>
      <c r="F97" s="3">
        <v>490.3</v>
      </c>
      <c r="G97" s="1">
        <v>175</v>
      </c>
      <c r="H97" s="3">
        <f>SQRT(F97^2+G97^2)</f>
        <v>520.59493850785759</v>
      </c>
      <c r="I97" s="1">
        <v>1975</v>
      </c>
      <c r="J97" s="1">
        <v>1800</v>
      </c>
      <c r="K97" s="1">
        <v>114.4</v>
      </c>
      <c r="L97" s="1">
        <v>67.5</v>
      </c>
      <c r="M97" s="1">
        <v>33.689919000000003</v>
      </c>
      <c r="N97" s="1">
        <v>-112.062873</v>
      </c>
      <c r="O97" s="1" t="str">
        <f>IF(AND(F97&lt;500, G97&lt;100),"x","")</f>
        <v/>
      </c>
    </row>
    <row r="98" spans="1:15" x14ac:dyDescent="0.25">
      <c r="A98" s="2">
        <v>46005.703009259261</v>
      </c>
      <c r="B98" s="1" t="s">
        <v>236</v>
      </c>
      <c r="C98" s="1" t="s">
        <v>20</v>
      </c>
      <c r="D98" s="1" t="s">
        <v>237</v>
      </c>
      <c r="E98" s="1" t="s">
        <v>22</v>
      </c>
      <c r="F98" s="3">
        <v>592.6</v>
      </c>
      <c r="G98" s="1">
        <v>75</v>
      </c>
      <c r="H98" s="3">
        <f>SQRT(F98^2+G98^2)</f>
        <v>597.32718002783031</v>
      </c>
      <c r="I98" s="1">
        <v>1975</v>
      </c>
      <c r="J98" s="1">
        <v>2050</v>
      </c>
      <c r="K98" s="1">
        <v>68</v>
      </c>
      <c r="L98" s="1">
        <v>66</v>
      </c>
      <c r="M98" s="1">
        <v>33.690040000000003</v>
      </c>
      <c r="N98" s="1">
        <v>-112.06106200000001</v>
      </c>
      <c r="O98" s="1" t="str">
        <f>IF(AND(F98&lt;500, G98&lt;100),"x","")</f>
        <v/>
      </c>
    </row>
    <row r="99" spans="1:15" x14ac:dyDescent="0.25">
      <c r="A99" s="2">
        <v>46006.938333333332</v>
      </c>
      <c r="B99" s="1" t="s">
        <v>238</v>
      </c>
      <c r="C99" s="1" t="s">
        <v>188</v>
      </c>
      <c r="D99" s="1" t="s">
        <v>239</v>
      </c>
      <c r="E99" s="1" t="s">
        <v>189</v>
      </c>
      <c r="F99" s="3">
        <v>457.4</v>
      </c>
      <c r="G99" s="1">
        <v>75</v>
      </c>
      <c r="H99" s="3">
        <f>SQRT(F99^2+G99^2)</f>
        <v>463.50810133157324</v>
      </c>
      <c r="I99" s="1">
        <v>1600</v>
      </c>
      <c r="J99" s="1">
        <v>1525</v>
      </c>
      <c r="K99" s="1">
        <v>50.2</v>
      </c>
      <c r="L99" s="1">
        <v>88.5</v>
      </c>
      <c r="M99" s="1">
        <v>33.686757999999998</v>
      </c>
      <c r="N99" s="1">
        <v>-112.084064</v>
      </c>
      <c r="O99" s="1" t="str">
        <f>IF(AND(F99&lt;500, G99&lt;100),"x","")</f>
        <v>x</v>
      </c>
    </row>
    <row r="100" spans="1:15" x14ac:dyDescent="0.25">
      <c r="A100" s="2">
        <v>46007.704479166663</v>
      </c>
      <c r="B100" s="1" t="s">
        <v>240</v>
      </c>
      <c r="C100" s="1" t="s">
        <v>241</v>
      </c>
      <c r="D100" s="1" t="s">
        <v>242</v>
      </c>
      <c r="E100" s="1" t="s">
        <v>243</v>
      </c>
      <c r="F100" s="3">
        <v>556</v>
      </c>
      <c r="G100" s="1">
        <v>75</v>
      </c>
      <c r="H100" s="3">
        <f>SQRT(F100^2+G100^2)</f>
        <v>561.03564949118879</v>
      </c>
      <c r="I100" s="1">
        <v>1950</v>
      </c>
      <c r="J100" s="1">
        <v>1875</v>
      </c>
      <c r="K100" s="1">
        <v>60.1</v>
      </c>
      <c r="L100" s="1">
        <v>88.1</v>
      </c>
      <c r="M100" s="1">
        <v>33.690238999999998</v>
      </c>
      <c r="N100" s="1">
        <v>-112.04768300000001</v>
      </c>
      <c r="O100" s="1" t="str">
        <f>IF(AND(F100&lt;500, G100&lt;100),"x","")</f>
        <v/>
      </c>
    </row>
    <row r="101" spans="1:15" x14ac:dyDescent="0.25">
      <c r="A101" s="2">
        <v>46008.603344907409</v>
      </c>
      <c r="B101" s="1" t="s">
        <v>244</v>
      </c>
      <c r="C101" s="1" t="s">
        <v>245</v>
      </c>
      <c r="D101" s="1" t="s">
        <v>246</v>
      </c>
      <c r="E101" s="1" t="s">
        <v>247</v>
      </c>
      <c r="F101" s="3">
        <v>364.3</v>
      </c>
      <c r="G101" s="1">
        <v>125</v>
      </c>
      <c r="H101" s="3">
        <f>SQRT(F101^2+G101^2)</f>
        <v>385.1486596108054</v>
      </c>
      <c r="I101" s="1">
        <v>2300</v>
      </c>
      <c r="J101" s="1">
        <v>2175</v>
      </c>
      <c r="K101" s="1">
        <v>77.3</v>
      </c>
      <c r="L101" s="1">
        <v>75.099999999999994</v>
      </c>
      <c r="M101" s="1">
        <v>33.690514</v>
      </c>
      <c r="N101" s="1">
        <v>-112.05511</v>
      </c>
      <c r="O101" s="1" t="str">
        <f>IF(AND(F101&lt;500, G101&lt;100),"x","")</f>
        <v/>
      </c>
    </row>
    <row r="102" spans="1:15" x14ac:dyDescent="0.25">
      <c r="A102" s="2">
        <v>46022.725960648146</v>
      </c>
      <c r="B102" s="1" t="s">
        <v>248</v>
      </c>
      <c r="C102" s="1" t="s">
        <v>118</v>
      </c>
      <c r="D102" s="1" t="s">
        <v>249</v>
      </c>
      <c r="E102" s="1" t="s">
        <v>119</v>
      </c>
      <c r="F102" s="3">
        <v>501.6</v>
      </c>
      <c r="G102" s="1">
        <v>175</v>
      </c>
      <c r="H102" s="3">
        <f>SQRT(F102^2+G102^2)</f>
        <v>531.25093882269994</v>
      </c>
      <c r="I102" s="1">
        <v>1600</v>
      </c>
      <c r="J102" s="1">
        <v>1425</v>
      </c>
      <c r="K102" s="1">
        <v>111.3</v>
      </c>
      <c r="L102" s="1">
        <v>51.2</v>
      </c>
      <c r="M102" s="1">
        <v>33.687285000000003</v>
      </c>
      <c r="N102" s="1">
        <v>-112.078018</v>
      </c>
      <c r="O102" s="1" t="str">
        <f>IF(AND(F102&lt;500, G102&lt;100),"x","")</f>
        <v/>
      </c>
    </row>
    <row r="103" spans="1:15" x14ac:dyDescent="0.25">
      <c r="A103" s="2">
        <v>46025.830289351848</v>
      </c>
      <c r="B103" s="1" t="s">
        <v>172</v>
      </c>
      <c r="C103" s="1" t="s">
        <v>148</v>
      </c>
      <c r="D103" s="1" t="s">
        <v>174</v>
      </c>
      <c r="E103" s="1" t="s">
        <v>149</v>
      </c>
      <c r="F103" s="3">
        <v>456.8</v>
      </c>
      <c r="G103" s="1">
        <v>175</v>
      </c>
      <c r="H103" s="3">
        <f>SQRT(F103^2+G103^2)</f>
        <v>489.17403855887528</v>
      </c>
      <c r="I103" s="1">
        <v>1900</v>
      </c>
      <c r="J103" s="1">
        <v>2075</v>
      </c>
      <c r="K103" s="1">
        <v>80</v>
      </c>
      <c r="L103" s="1">
        <v>74.5</v>
      </c>
      <c r="M103" s="1">
        <v>33.688465999999998</v>
      </c>
      <c r="N103" s="1">
        <v>-112.098538</v>
      </c>
      <c r="O103" s="1" t="str">
        <f>IF(AND(F103&lt;500, G103&lt;100),"x","")</f>
        <v/>
      </c>
    </row>
    <row r="104" spans="1:15" x14ac:dyDescent="0.25">
      <c r="A104" s="2">
        <v>46028.59101851852</v>
      </c>
      <c r="B104" s="1" t="s">
        <v>250</v>
      </c>
      <c r="C104" s="1" t="s">
        <v>251</v>
      </c>
      <c r="D104" s="1" t="s">
        <v>252</v>
      </c>
      <c r="E104" s="1" t="s">
        <v>253</v>
      </c>
      <c r="F104" s="3">
        <v>554.5</v>
      </c>
      <c r="G104" s="1">
        <v>75</v>
      </c>
      <c r="H104" s="3">
        <f>SQRT(F104^2+G104^2)</f>
        <v>559.54914886898007</v>
      </c>
      <c r="I104" s="1">
        <v>2175</v>
      </c>
      <c r="J104" s="1">
        <v>2100</v>
      </c>
      <c r="K104" s="1">
        <v>102.3</v>
      </c>
      <c r="L104" s="1">
        <v>89.5</v>
      </c>
      <c r="M104" s="1">
        <v>33.690078</v>
      </c>
      <c r="N104" s="1">
        <v>-112.03542400000001</v>
      </c>
      <c r="O104" s="1" t="str">
        <f>IF(AND(F104&lt;500, G104&lt;100),"x","")</f>
        <v/>
      </c>
    </row>
    <row r="105" spans="1:15" x14ac:dyDescent="0.25">
      <c r="A105" s="2">
        <v>46033.596956018519</v>
      </c>
      <c r="B105" s="1" t="s">
        <v>232</v>
      </c>
      <c r="C105" s="1" t="s">
        <v>254</v>
      </c>
      <c r="D105" s="1" t="s">
        <v>233</v>
      </c>
      <c r="E105" s="1" t="s">
        <v>255</v>
      </c>
      <c r="F105" s="3">
        <v>499.9</v>
      </c>
      <c r="G105" s="1">
        <v>175</v>
      </c>
      <c r="H105" s="3">
        <f>SQRT(F105^2+G105^2)</f>
        <v>529.64611770502006</v>
      </c>
      <c r="I105" s="1">
        <v>1575</v>
      </c>
      <c r="J105" s="1">
        <v>1400</v>
      </c>
      <c r="K105" s="1">
        <v>66.5</v>
      </c>
      <c r="L105" s="1">
        <v>96.3</v>
      </c>
      <c r="M105" s="1">
        <v>33.688842000000001</v>
      </c>
      <c r="N105" s="1">
        <v>-112.073579</v>
      </c>
      <c r="O105" s="1" t="str">
        <f>IF(AND(F105&lt;500, G105&lt;100),"x","")</f>
        <v/>
      </c>
    </row>
    <row r="106" spans="1:15" x14ac:dyDescent="0.25">
      <c r="A106" s="2">
        <v>46034.359942129631</v>
      </c>
      <c r="B106" s="1" t="s">
        <v>256</v>
      </c>
      <c r="C106" s="1" t="s">
        <v>257</v>
      </c>
      <c r="D106" s="1" t="s">
        <v>258</v>
      </c>
      <c r="E106" s="1" t="s">
        <v>259</v>
      </c>
      <c r="F106" s="3">
        <v>412.3</v>
      </c>
      <c r="G106" s="1">
        <v>0</v>
      </c>
      <c r="H106" s="3">
        <f>SQRT(F106^2+G106^2)</f>
        <v>412.3</v>
      </c>
      <c r="I106" s="1">
        <v>1775</v>
      </c>
      <c r="J106" s="1">
        <v>1775</v>
      </c>
      <c r="K106" s="1">
        <v>104.4</v>
      </c>
      <c r="L106" s="1">
        <v>104.6</v>
      </c>
      <c r="M106" s="1">
        <v>33.664237999999997</v>
      </c>
      <c r="N106" s="1">
        <v>-112.02842800000001</v>
      </c>
      <c r="O106" s="1" t="str">
        <f>IF(AND(F106&lt;500, G106&lt;100),"x","")</f>
        <v>x</v>
      </c>
    </row>
    <row r="107" spans="1:15" x14ac:dyDescent="0.25">
      <c r="A107" s="2">
        <v>46037.392523148148</v>
      </c>
      <c r="B107" s="1" t="s">
        <v>12</v>
      </c>
      <c r="C107" s="1" t="s">
        <v>260</v>
      </c>
      <c r="D107" s="1" t="s">
        <v>14</v>
      </c>
      <c r="E107" s="1" t="s">
        <v>261</v>
      </c>
      <c r="F107" s="3">
        <v>549.6</v>
      </c>
      <c r="G107" s="1">
        <v>125</v>
      </c>
      <c r="H107" s="3">
        <f>SQRT(F107^2+G107^2)</f>
        <v>563.63566246290702</v>
      </c>
      <c r="I107" s="1">
        <v>1725</v>
      </c>
      <c r="J107" s="1">
        <v>1600</v>
      </c>
      <c r="K107" s="1">
        <v>81.2</v>
      </c>
      <c r="L107" s="1">
        <v>79.2</v>
      </c>
      <c r="M107" s="1">
        <v>33.689568999999999</v>
      </c>
      <c r="N107" s="1">
        <v>-112.070374</v>
      </c>
      <c r="O107" s="1" t="str">
        <f>IF(AND(F107&lt;500, G107&lt;100),"x","")</f>
        <v/>
      </c>
    </row>
    <row r="108" spans="1:15" x14ac:dyDescent="0.25">
      <c r="A108" s="2">
        <v>46039.603530092594</v>
      </c>
      <c r="B108" s="1" t="s">
        <v>262</v>
      </c>
      <c r="C108" s="1" t="s">
        <v>263</v>
      </c>
      <c r="D108" s="1" t="s">
        <v>264</v>
      </c>
      <c r="E108" s="1" t="s">
        <v>265</v>
      </c>
      <c r="F108" s="3">
        <v>595.1</v>
      </c>
      <c r="G108" s="1">
        <v>175</v>
      </c>
      <c r="H108" s="3">
        <f>SQRT(F108^2+G108^2)</f>
        <v>620.29751732535578</v>
      </c>
      <c r="I108" s="1">
        <v>1500</v>
      </c>
      <c r="J108" s="1">
        <v>1675</v>
      </c>
      <c r="K108" s="1">
        <v>82.2</v>
      </c>
      <c r="L108" s="1">
        <v>112.5</v>
      </c>
      <c r="M108" s="1">
        <v>33.689368999999999</v>
      </c>
      <c r="N108" s="1">
        <v>-112.072906</v>
      </c>
      <c r="O108" s="1" t="str">
        <f>IF(AND(F108&lt;500, G108&lt;100),"x","")</f>
        <v/>
      </c>
    </row>
    <row r="109" spans="1:15" x14ac:dyDescent="0.25">
      <c r="A109" s="2">
        <v>46040.33189814815</v>
      </c>
      <c r="B109" s="1" t="s">
        <v>12</v>
      </c>
      <c r="C109" s="1" t="s">
        <v>266</v>
      </c>
      <c r="D109" s="1" t="s">
        <v>14</v>
      </c>
      <c r="E109" s="1" t="s">
        <v>267</v>
      </c>
      <c r="F109" s="3">
        <v>527.20000000000005</v>
      </c>
      <c r="G109" s="1">
        <v>100</v>
      </c>
      <c r="H109" s="3">
        <f>SQRT(F109^2+G109^2)</f>
        <v>536.60026090191195</v>
      </c>
      <c r="I109" s="1">
        <v>1750</v>
      </c>
      <c r="J109" s="1">
        <v>1650</v>
      </c>
      <c r="K109" s="1">
        <v>72</v>
      </c>
      <c r="L109" s="1">
        <v>109.1</v>
      </c>
      <c r="M109" s="1">
        <v>33.689411999999997</v>
      </c>
      <c r="N109" s="1">
        <v>-112.06520999999999</v>
      </c>
      <c r="O109" s="1" t="str">
        <f>IF(AND(F109&lt;500, G109&lt;100),"x","")</f>
        <v/>
      </c>
    </row>
    <row r="110" spans="1:15" x14ac:dyDescent="0.25">
      <c r="A110" s="2">
        <v>46042.678032407406</v>
      </c>
      <c r="B110" s="1" t="s">
        <v>40</v>
      </c>
      <c r="C110" s="1" t="s">
        <v>268</v>
      </c>
      <c r="D110" s="1" t="s">
        <v>42</v>
      </c>
      <c r="E110" s="1" t="s">
        <v>269</v>
      </c>
      <c r="F110" s="3">
        <v>474.8</v>
      </c>
      <c r="G110" s="1">
        <v>125</v>
      </c>
      <c r="H110" s="3">
        <f>SQRT(F110^2+G110^2)</f>
        <v>490.97865534053517</v>
      </c>
      <c r="I110" s="1">
        <v>1900</v>
      </c>
      <c r="J110" s="1">
        <v>1775</v>
      </c>
      <c r="K110" s="1">
        <v>85</v>
      </c>
      <c r="L110" s="1">
        <v>86.3</v>
      </c>
      <c r="M110" s="1">
        <v>33.690688000000002</v>
      </c>
      <c r="N110" s="1">
        <v>-112.060998</v>
      </c>
      <c r="O110" s="1" t="str">
        <f>IF(AND(F110&lt;500, G110&lt;100),"x","")</f>
        <v/>
      </c>
    </row>
    <row r="111" spans="1:15" x14ac:dyDescent="0.25">
      <c r="A111" s="2">
        <v>46044.619791666664</v>
      </c>
      <c r="B111" s="1" t="s">
        <v>270</v>
      </c>
      <c r="C111" s="1" t="s">
        <v>271</v>
      </c>
      <c r="D111" s="1" t="s">
        <v>272</v>
      </c>
      <c r="E111" s="1" t="s">
        <v>273</v>
      </c>
      <c r="F111" s="3">
        <v>508.2</v>
      </c>
      <c r="G111" s="1">
        <v>75</v>
      </c>
      <c r="H111" s="3">
        <f>SQRT(F111^2+G111^2)</f>
        <v>513.70442863576716</v>
      </c>
      <c r="I111" s="1">
        <v>2275</v>
      </c>
      <c r="J111" s="1">
        <v>2200</v>
      </c>
      <c r="K111" s="1">
        <v>117.7</v>
      </c>
      <c r="L111" s="1">
        <v>84.6</v>
      </c>
      <c r="M111" s="1">
        <v>33.690641999999997</v>
      </c>
      <c r="N111" s="1">
        <v>-112.057344</v>
      </c>
      <c r="O111" s="1" t="str">
        <f>IF(AND(F111&lt;500, G111&lt;100),"x","")</f>
        <v/>
      </c>
    </row>
    <row r="112" spans="1:15" x14ac:dyDescent="0.25">
      <c r="A112" s="2">
        <v>46050.466956018521</v>
      </c>
      <c r="B112" s="1" t="s">
        <v>274</v>
      </c>
      <c r="C112" s="1" t="s">
        <v>275</v>
      </c>
      <c r="D112" s="1" t="s">
        <v>276</v>
      </c>
      <c r="E112" s="1" t="s">
        <v>277</v>
      </c>
      <c r="F112" s="3">
        <v>533.4</v>
      </c>
      <c r="G112" s="1">
        <v>125</v>
      </c>
      <c r="H112" s="3">
        <f>SQRT(F112^2+G112^2)</f>
        <v>547.85085561674543</v>
      </c>
      <c r="I112" s="1">
        <v>1900</v>
      </c>
      <c r="J112" s="1">
        <v>1775</v>
      </c>
      <c r="K112" s="1">
        <v>59.3</v>
      </c>
      <c r="L112" s="1">
        <v>75</v>
      </c>
      <c r="M112" s="1">
        <v>33.690123999999997</v>
      </c>
      <c r="N112" s="1">
        <v>-112.061528</v>
      </c>
      <c r="O112" s="1" t="str">
        <f>IF(AND(F112&lt;500, G112&lt;100),"x","")</f>
        <v/>
      </c>
    </row>
    <row r="113" spans="1:15" x14ac:dyDescent="0.25">
      <c r="A113" s="2">
        <v>46051.412511574075</v>
      </c>
      <c r="B113" s="1" t="s">
        <v>278</v>
      </c>
      <c r="C113" s="1" t="s">
        <v>279</v>
      </c>
      <c r="D113" s="1" t="s">
        <v>280</v>
      </c>
      <c r="E113" s="1" t="s">
        <v>281</v>
      </c>
      <c r="F113" s="3">
        <v>539.79999999999995</v>
      </c>
      <c r="G113" s="1">
        <v>50</v>
      </c>
      <c r="H113" s="3">
        <f>SQRT(F113^2+G113^2)</f>
        <v>542.11072669704663</v>
      </c>
      <c r="I113" s="1">
        <v>1550</v>
      </c>
      <c r="J113" s="1">
        <v>1600</v>
      </c>
      <c r="K113" s="1">
        <v>59.5</v>
      </c>
      <c r="L113" s="1">
        <v>84</v>
      </c>
      <c r="M113" s="1">
        <v>33.690994000000003</v>
      </c>
      <c r="N113" s="1">
        <v>-112.066993</v>
      </c>
      <c r="O113" s="1" t="str">
        <f>IF(AND(F113&lt;500, G113&lt;100),"x","")</f>
        <v/>
      </c>
    </row>
    <row r="114" spans="1:15" x14ac:dyDescent="0.25">
      <c r="A114" s="2">
        <v>46051.489328703705</v>
      </c>
      <c r="B114" s="1" t="s">
        <v>282</v>
      </c>
      <c r="C114" s="1" t="s">
        <v>113</v>
      </c>
      <c r="D114" s="1" t="s">
        <v>283</v>
      </c>
      <c r="E114" s="1" t="s">
        <v>115</v>
      </c>
      <c r="F114" s="3">
        <v>509.9</v>
      </c>
      <c r="G114" s="1">
        <v>125</v>
      </c>
      <c r="H114" s="3">
        <f>SQRT(F114^2+G114^2)</f>
        <v>524.99810475848392</v>
      </c>
      <c r="I114" s="1">
        <v>1900</v>
      </c>
      <c r="J114" s="1">
        <v>1775</v>
      </c>
      <c r="K114" s="1">
        <v>110</v>
      </c>
      <c r="L114" s="1">
        <v>87</v>
      </c>
      <c r="M114" s="1">
        <v>33.689695999999998</v>
      </c>
      <c r="N114" s="1">
        <v>-112.056642</v>
      </c>
      <c r="O114" s="1" t="str">
        <f>IF(AND(F114&lt;500, G114&lt;100),"x","")</f>
        <v/>
      </c>
    </row>
    <row r="115" spans="1:15" x14ac:dyDescent="0.25">
      <c r="A115" s="2">
        <v>46051.644120370373</v>
      </c>
      <c r="B115" s="1" t="s">
        <v>148</v>
      </c>
      <c r="C115" s="1" t="s">
        <v>284</v>
      </c>
      <c r="D115" s="1" t="s">
        <v>149</v>
      </c>
      <c r="E115" s="1" t="s">
        <v>285</v>
      </c>
      <c r="F115" s="3">
        <v>575.79999999999995</v>
      </c>
      <c r="G115" s="1">
        <v>150</v>
      </c>
      <c r="H115" s="3">
        <f>SQRT(F115^2+G115^2)</f>
        <v>595.01734428502164</v>
      </c>
      <c r="I115" s="1">
        <v>1950</v>
      </c>
      <c r="J115" s="1">
        <v>1800</v>
      </c>
      <c r="K115" s="1">
        <v>76.099999999999994</v>
      </c>
      <c r="L115" s="1">
        <v>135.6</v>
      </c>
      <c r="M115" s="1">
        <v>33.687330000000003</v>
      </c>
      <c r="N115" s="1">
        <v>-112.10602</v>
      </c>
      <c r="O115" s="1" t="str">
        <f>IF(AND(F115&lt;500, G115&lt;100),"x","")</f>
        <v/>
      </c>
    </row>
    <row r="116" spans="1:15" x14ac:dyDescent="0.25">
      <c r="A116" s="2">
        <v>46052.456689814811</v>
      </c>
      <c r="B116" s="1" t="s">
        <v>220</v>
      </c>
      <c r="C116" s="1" t="s">
        <v>286</v>
      </c>
      <c r="D116" s="1" t="s">
        <v>221</v>
      </c>
      <c r="E116" s="1" t="s">
        <v>287</v>
      </c>
      <c r="F116" s="3">
        <v>583.20000000000005</v>
      </c>
      <c r="G116" s="1">
        <v>100</v>
      </c>
      <c r="H116" s="3">
        <f>SQRT(F116^2+G116^2)</f>
        <v>591.71128094705114</v>
      </c>
      <c r="I116" s="1">
        <v>1400</v>
      </c>
      <c r="J116" s="1">
        <v>1500</v>
      </c>
      <c r="K116" s="1">
        <v>96.8</v>
      </c>
      <c r="L116" s="1">
        <v>76.099999999999994</v>
      </c>
      <c r="M116" s="1">
        <v>33.687218000000001</v>
      </c>
      <c r="N116" s="1">
        <v>-112.10838800000001</v>
      </c>
      <c r="O116" s="1" t="str">
        <f>IF(AND(F116&lt;500, G116&lt;100),"x","")</f>
        <v/>
      </c>
    </row>
    <row r="117" spans="1:15" x14ac:dyDescent="0.25">
      <c r="A117" s="2">
        <v>46053.334965277776</v>
      </c>
      <c r="B117" s="1" t="s">
        <v>68</v>
      </c>
      <c r="C117" s="1" t="s">
        <v>288</v>
      </c>
      <c r="D117" s="1" t="s">
        <v>70</v>
      </c>
      <c r="E117" s="1" t="s">
        <v>289</v>
      </c>
      <c r="F117" s="3">
        <v>594.20000000000005</v>
      </c>
      <c r="G117" s="1">
        <v>125</v>
      </c>
      <c r="H117" s="3">
        <f>SQRT(F117^2+G117^2)</f>
        <v>607.20559944717252</v>
      </c>
      <c r="I117" s="1">
        <v>1700</v>
      </c>
      <c r="J117" s="1">
        <v>1575</v>
      </c>
      <c r="K117" s="1">
        <v>70.099999999999994</v>
      </c>
      <c r="L117" s="1">
        <v>71.2</v>
      </c>
      <c r="M117" s="1">
        <v>33.689190000000004</v>
      </c>
      <c r="N117" s="1">
        <v>-112.073998</v>
      </c>
      <c r="O117" s="1" t="str">
        <f>IF(AND(F117&lt;500, G117&lt;100),"x","")</f>
        <v/>
      </c>
    </row>
    <row r="118" spans="1:15" x14ac:dyDescent="0.25">
      <c r="A118" s="2">
        <v>46054.661296296297</v>
      </c>
      <c r="B118" s="1" t="s">
        <v>290</v>
      </c>
      <c r="C118" s="1" t="s">
        <v>291</v>
      </c>
      <c r="D118" s="1" t="s">
        <v>292</v>
      </c>
      <c r="E118" s="1" t="s">
        <v>293</v>
      </c>
      <c r="F118" s="3">
        <v>556</v>
      </c>
      <c r="G118" s="1">
        <v>125</v>
      </c>
      <c r="H118" s="3">
        <f>SQRT(F118^2+G118^2)</f>
        <v>569.87805713152352</v>
      </c>
      <c r="I118" s="1">
        <v>2300</v>
      </c>
      <c r="J118" s="1">
        <v>2175</v>
      </c>
      <c r="K118" s="1">
        <v>69.5</v>
      </c>
      <c r="L118" s="1">
        <v>98</v>
      </c>
      <c r="M118" s="1">
        <v>33.689827000000001</v>
      </c>
      <c r="N118" s="1">
        <v>-112.049364</v>
      </c>
      <c r="O118" s="1" t="str">
        <f>IF(AND(F118&lt;500, G118&lt;100),"x","")</f>
        <v/>
      </c>
    </row>
    <row r="119" spans="1:15" x14ac:dyDescent="0.25">
      <c r="A119" s="2">
        <v>46059.53597222222</v>
      </c>
      <c r="B119" s="1" t="s">
        <v>294</v>
      </c>
      <c r="C119" s="1" t="s">
        <v>295</v>
      </c>
      <c r="D119" s="1" t="s">
        <v>296</v>
      </c>
      <c r="E119" s="1" t="s">
        <v>297</v>
      </c>
      <c r="F119" s="3">
        <v>511.3</v>
      </c>
      <c r="G119" s="1">
        <v>75</v>
      </c>
      <c r="H119" s="3">
        <f>SQRT(F119^2+G119^2)</f>
        <v>516.77140981288812</v>
      </c>
      <c r="I119" s="1">
        <v>1600</v>
      </c>
      <c r="J119" s="1">
        <v>1525</v>
      </c>
      <c r="K119" s="1">
        <v>93.8</v>
      </c>
      <c r="L119" s="1">
        <v>94.1</v>
      </c>
      <c r="M119" s="1">
        <v>33.688876999999998</v>
      </c>
      <c r="N119" s="1">
        <v>-112.067814</v>
      </c>
      <c r="O119" s="1" t="str">
        <f>IF(AND(F119&lt;500, G119&lt;100),"x","")</f>
        <v/>
      </c>
    </row>
    <row r="120" spans="1:15" x14ac:dyDescent="0.25">
      <c r="A120" s="2">
        <v>46059.55841435185</v>
      </c>
      <c r="B120" s="1" t="s">
        <v>298</v>
      </c>
      <c r="C120" s="1" t="s">
        <v>299</v>
      </c>
      <c r="D120" s="1" t="s">
        <v>300</v>
      </c>
      <c r="E120" s="1" t="s">
        <v>301</v>
      </c>
      <c r="F120" s="3">
        <v>561.29999999999995</v>
      </c>
      <c r="G120" s="1">
        <v>75</v>
      </c>
      <c r="H120" s="3">
        <f>SQRT(F120^2+G120^2)</f>
        <v>566.28852186849053</v>
      </c>
      <c r="I120" s="1">
        <v>1675</v>
      </c>
      <c r="J120" s="1">
        <v>1600</v>
      </c>
      <c r="K120" s="1">
        <v>70.099999999999994</v>
      </c>
      <c r="L120" s="1">
        <v>86.1</v>
      </c>
      <c r="M120" s="1">
        <v>33.686805</v>
      </c>
      <c r="N120" s="1">
        <v>-112.11590700000001</v>
      </c>
      <c r="O120" s="1" t="str">
        <f>IF(AND(F120&lt;500, G120&lt;100),"x","")</f>
        <v/>
      </c>
    </row>
    <row r="121" spans="1:15" x14ac:dyDescent="0.25">
      <c r="A121" s="2">
        <v>46059.587361111109</v>
      </c>
      <c r="B121" s="1" t="s">
        <v>172</v>
      </c>
      <c r="C121" s="1" t="s">
        <v>302</v>
      </c>
      <c r="D121" s="1" t="s">
        <v>174</v>
      </c>
      <c r="E121" s="1" t="s">
        <v>303</v>
      </c>
      <c r="F121" s="3">
        <v>554.9</v>
      </c>
      <c r="G121" s="1">
        <v>75</v>
      </c>
      <c r="H121" s="3">
        <f>SQRT(F121^2+G121^2)</f>
        <v>559.94554199493359</v>
      </c>
      <c r="I121" s="1">
        <v>2300</v>
      </c>
      <c r="J121" s="1">
        <v>2225</v>
      </c>
      <c r="K121" s="1">
        <v>79.2</v>
      </c>
      <c r="L121" s="1">
        <v>116.5</v>
      </c>
      <c r="M121" s="1">
        <v>33.689812000000003</v>
      </c>
      <c r="N121" s="1">
        <v>-112.05313200000001</v>
      </c>
      <c r="O121" s="1" t="str">
        <f>IF(AND(F121&lt;500, G121&lt;100),"x","")</f>
        <v/>
      </c>
    </row>
    <row r="122" spans="1:15" x14ac:dyDescent="0.25">
      <c r="A122" s="2">
        <v>46060.49832175926</v>
      </c>
      <c r="B122" s="1" t="s">
        <v>304</v>
      </c>
      <c r="C122" s="1" t="s">
        <v>305</v>
      </c>
      <c r="D122" s="1" t="s">
        <v>306</v>
      </c>
      <c r="E122" s="1" t="s">
        <v>307</v>
      </c>
      <c r="F122" s="3">
        <v>459.4</v>
      </c>
      <c r="G122" s="1">
        <v>150</v>
      </c>
      <c r="H122" s="3">
        <f>SQRT(F122^2+G122^2)</f>
        <v>483.26841403096063</v>
      </c>
      <c r="I122" s="1">
        <v>1950</v>
      </c>
      <c r="J122" s="1">
        <v>1800</v>
      </c>
      <c r="K122" s="1">
        <v>88</v>
      </c>
      <c r="L122" s="1">
        <v>64.5</v>
      </c>
      <c r="M122" s="1">
        <v>33.68985</v>
      </c>
      <c r="N122" s="1">
        <v>-112.063658</v>
      </c>
      <c r="O122" s="1" t="str">
        <f>IF(AND(F122&lt;500, G122&lt;100),"x","")</f>
        <v/>
      </c>
    </row>
    <row r="123" spans="1:15" x14ac:dyDescent="0.25">
      <c r="A123" s="2">
        <v>46060.519490740742</v>
      </c>
      <c r="B123" s="1" t="s">
        <v>308</v>
      </c>
      <c r="C123" s="1" t="s">
        <v>236</v>
      </c>
      <c r="D123" s="1" t="s">
        <v>309</v>
      </c>
      <c r="E123" s="1" t="s">
        <v>237</v>
      </c>
      <c r="F123" s="3">
        <v>595.1</v>
      </c>
      <c r="G123" s="1">
        <v>150</v>
      </c>
      <c r="H123" s="3">
        <f>SQRT(F123^2+G123^2)</f>
        <v>613.71329625485544</v>
      </c>
      <c r="I123" s="1">
        <v>1700</v>
      </c>
      <c r="J123" s="1">
        <v>1850</v>
      </c>
      <c r="K123" s="1">
        <v>69.3</v>
      </c>
      <c r="L123" s="1">
        <v>79.2</v>
      </c>
      <c r="M123" s="1">
        <v>33.686245999999997</v>
      </c>
      <c r="N123" s="1">
        <v>-112.123289</v>
      </c>
      <c r="O123" s="1" t="str">
        <f>IF(AND(F123&lt;500, G123&lt;100),"x","")</f>
        <v/>
      </c>
    </row>
    <row r="124" spans="1:15" x14ac:dyDescent="0.25">
      <c r="A124" s="2">
        <v>46061.584837962961</v>
      </c>
      <c r="B124" s="1" t="s">
        <v>310</v>
      </c>
      <c r="C124" s="1" t="s">
        <v>168</v>
      </c>
      <c r="D124" s="1" t="s">
        <v>311</v>
      </c>
      <c r="E124" s="1" t="s">
        <v>169</v>
      </c>
      <c r="F124" s="3">
        <v>397.2</v>
      </c>
      <c r="G124" s="1">
        <v>75</v>
      </c>
      <c r="H124" s="3">
        <f>SQRT(F124^2+G124^2)</f>
        <v>404.21880213567505</v>
      </c>
      <c r="I124" s="1">
        <v>1975</v>
      </c>
      <c r="J124" s="1">
        <v>1900</v>
      </c>
      <c r="K124" s="1">
        <v>140.5</v>
      </c>
      <c r="L124" s="1">
        <v>85.4</v>
      </c>
      <c r="M124" s="1">
        <v>33.690489999999997</v>
      </c>
      <c r="N124" s="1">
        <v>-112.052279</v>
      </c>
      <c r="O124" s="1" t="str">
        <f>IF(AND(F124&lt;500, G124&lt;100),"x","")</f>
        <v>x</v>
      </c>
    </row>
    <row r="125" spans="1:15" x14ac:dyDescent="0.25">
      <c r="A125" s="2">
        <v>46072.584085648145</v>
      </c>
      <c r="B125" s="1" t="s">
        <v>312</v>
      </c>
      <c r="C125" s="1" t="s">
        <v>262</v>
      </c>
      <c r="D125" s="1" t="s">
        <v>313</v>
      </c>
      <c r="E125" s="1" t="s">
        <v>264</v>
      </c>
      <c r="F125" s="3">
        <v>437.2</v>
      </c>
      <c r="G125" s="1">
        <v>50</v>
      </c>
      <c r="H125" s="3">
        <f>SQRT(F125^2+G125^2)</f>
        <v>440.04981536185193</v>
      </c>
      <c r="I125" s="1">
        <v>2350</v>
      </c>
      <c r="J125" s="1">
        <v>2400</v>
      </c>
      <c r="K125" s="1">
        <v>69</v>
      </c>
      <c r="L125" s="1">
        <v>81.099999999999994</v>
      </c>
      <c r="M125" s="1">
        <v>33.687885999999999</v>
      </c>
      <c r="N125" s="1">
        <v>-112.108794</v>
      </c>
      <c r="O125" s="1" t="str">
        <f>IF(AND(F125&lt;500, G125&lt;100),"x","")</f>
        <v>x</v>
      </c>
    </row>
    <row r="126" spans="1:15" x14ac:dyDescent="0.25">
      <c r="A126" s="2">
        <v>46073.555405092593</v>
      </c>
      <c r="B126" s="1" t="s">
        <v>314</v>
      </c>
      <c r="C126" s="1" t="s">
        <v>315</v>
      </c>
      <c r="D126" s="1" t="s">
        <v>316</v>
      </c>
      <c r="E126" s="1" t="s">
        <v>317</v>
      </c>
      <c r="F126" s="3">
        <v>566</v>
      </c>
      <c r="G126" s="1">
        <v>175</v>
      </c>
      <c r="H126" s="3">
        <f>SQRT(F126^2+G126^2)</f>
        <v>592.43649448696192</v>
      </c>
      <c r="I126" s="1">
        <v>1950</v>
      </c>
      <c r="J126" s="1">
        <v>1775</v>
      </c>
      <c r="K126" s="1">
        <v>106.6</v>
      </c>
      <c r="L126" s="1">
        <v>70</v>
      </c>
      <c r="M126" s="1">
        <v>33.687767000000001</v>
      </c>
      <c r="N126" s="1">
        <v>-112.085042</v>
      </c>
      <c r="O126" s="1" t="str">
        <f>IF(AND(F126&lt;500, G126&lt;100),"x","")</f>
        <v/>
      </c>
    </row>
    <row r="127" spans="1:15" x14ac:dyDescent="0.25">
      <c r="A127" s="2">
        <v>46076.504224537035</v>
      </c>
      <c r="B127" s="1" t="s">
        <v>318</v>
      </c>
      <c r="C127" s="1" t="s">
        <v>186</v>
      </c>
      <c r="D127" s="1" t="s">
        <v>319</v>
      </c>
      <c r="E127" s="1" t="s">
        <v>187</v>
      </c>
      <c r="F127" s="3">
        <v>590.20000000000005</v>
      </c>
      <c r="G127" s="1">
        <v>150</v>
      </c>
      <c r="H127" s="3">
        <f>SQRT(F127^2+G127^2)</f>
        <v>608.9630859091543</v>
      </c>
      <c r="I127" s="1">
        <v>1700</v>
      </c>
      <c r="J127" s="1">
        <v>1550</v>
      </c>
      <c r="K127" s="1">
        <v>89.8</v>
      </c>
      <c r="L127" s="1">
        <v>80.3</v>
      </c>
      <c r="M127" s="1">
        <v>33.689281999999999</v>
      </c>
      <c r="N127" s="1">
        <v>-112.07153700000001</v>
      </c>
      <c r="O127" s="1" t="str">
        <f>IF(AND(F127&lt;500, G127&lt;100),"x","")</f>
        <v/>
      </c>
    </row>
    <row r="128" spans="1:15" x14ac:dyDescent="0.25">
      <c r="A128" s="2">
        <v>46080.497650462959</v>
      </c>
      <c r="B128" s="1" t="s">
        <v>90</v>
      </c>
      <c r="C128" s="1" t="s">
        <v>322</v>
      </c>
      <c r="D128" s="1" t="s">
        <v>92</v>
      </c>
      <c r="E128" s="1" t="s">
        <v>323</v>
      </c>
      <c r="F128" s="3">
        <v>547</v>
      </c>
      <c r="G128" s="1">
        <v>100</v>
      </c>
      <c r="H128" s="3">
        <f>SQRT(F128^2+G128^2)</f>
        <v>556.0656436069396</v>
      </c>
      <c r="I128" s="1">
        <v>1900</v>
      </c>
      <c r="J128" s="1">
        <v>1800</v>
      </c>
      <c r="K128" s="1">
        <v>85.3</v>
      </c>
      <c r="L128" s="1">
        <v>78.5</v>
      </c>
      <c r="M128" s="1">
        <v>33.690077000000002</v>
      </c>
      <c r="N128" s="1">
        <v>-112.065449</v>
      </c>
      <c r="O128" s="1" t="str">
        <f>IF(AND(F128&lt;500, G128&lt;100),"x","")</f>
        <v/>
      </c>
    </row>
    <row r="129" spans="1:15" x14ac:dyDescent="0.25">
      <c r="A129" s="2">
        <v>46080.675555555557</v>
      </c>
      <c r="B129" s="1" t="s">
        <v>324</v>
      </c>
      <c r="C129" s="1" t="s">
        <v>325</v>
      </c>
      <c r="D129" s="1" t="s">
        <v>326</v>
      </c>
      <c r="E129" s="1" t="s">
        <v>327</v>
      </c>
      <c r="F129" s="3">
        <v>556.29999999999995</v>
      </c>
      <c r="G129" s="1">
        <v>100</v>
      </c>
      <c r="H129" s="3">
        <f>SQRT(F129^2+G129^2)</f>
        <v>565.21649834377615</v>
      </c>
      <c r="I129" s="1">
        <v>1950</v>
      </c>
      <c r="J129" s="1">
        <v>2050</v>
      </c>
      <c r="K129" s="1">
        <v>74.7</v>
      </c>
      <c r="L129" s="1">
        <v>83.3</v>
      </c>
      <c r="M129" s="1">
        <v>33.691287000000003</v>
      </c>
      <c r="N129" s="1">
        <v>-112.04874700000001</v>
      </c>
      <c r="O129" s="1" t="str">
        <f>IF(AND(F129&lt;500, G129&lt;100),"x","")</f>
        <v/>
      </c>
    </row>
    <row r="130" spans="1:15" x14ac:dyDescent="0.25">
      <c r="A130" s="2">
        <v>46083.690798611111</v>
      </c>
      <c r="B130" s="1" t="s">
        <v>286</v>
      </c>
      <c r="C130" s="1" t="s">
        <v>328</v>
      </c>
      <c r="D130" s="1" t="s">
        <v>287</v>
      </c>
      <c r="E130" s="1" t="s">
        <v>329</v>
      </c>
      <c r="F130" s="3">
        <v>567.20000000000005</v>
      </c>
      <c r="G130" s="1">
        <v>125</v>
      </c>
      <c r="H130" s="3">
        <f>SQRT(F130^2+G130^2)</f>
        <v>580.81050265986073</v>
      </c>
      <c r="I130" s="1">
        <v>2100</v>
      </c>
      <c r="J130" s="1">
        <v>1975</v>
      </c>
      <c r="K130" s="1">
        <v>59</v>
      </c>
      <c r="L130" s="1">
        <v>61.7</v>
      </c>
      <c r="M130" s="1">
        <v>33.690390000000001</v>
      </c>
      <c r="N130" s="1">
        <v>-112.059076</v>
      </c>
      <c r="O130" s="1" t="str">
        <f>IF(AND(F130&lt;500, G130&lt;100),"x","")</f>
        <v/>
      </c>
    </row>
    <row r="131" spans="1:15" x14ac:dyDescent="0.25">
      <c r="A131" s="2">
        <v>46084.527118055557</v>
      </c>
      <c r="B131" s="1" t="s">
        <v>53</v>
      </c>
      <c r="C131" s="1" t="s">
        <v>330</v>
      </c>
      <c r="D131" s="1" t="s">
        <v>55</v>
      </c>
      <c r="E131" s="1" t="s">
        <v>331</v>
      </c>
      <c r="F131" s="3">
        <v>573.9</v>
      </c>
      <c r="G131" s="1">
        <v>0</v>
      </c>
      <c r="H131" s="3">
        <f>SQRT(F131^2+G131^2)</f>
        <v>573.9</v>
      </c>
      <c r="I131" s="1">
        <v>1750</v>
      </c>
      <c r="J131" s="1">
        <v>1750</v>
      </c>
      <c r="K131" s="1">
        <v>93.8</v>
      </c>
      <c r="L131" s="1">
        <v>112.3</v>
      </c>
      <c r="M131" s="1">
        <v>33.689351000000002</v>
      </c>
      <c r="N131" s="1">
        <v>-112.071421</v>
      </c>
      <c r="O131" s="1" t="str">
        <f>IF(AND(F131&lt;500, G131&lt;100),"x","")</f>
        <v/>
      </c>
    </row>
    <row r="132" spans="1:15" x14ac:dyDescent="0.25">
      <c r="A132" s="2">
        <v>46084.856099537035</v>
      </c>
      <c r="B132" s="1" t="s">
        <v>4</v>
      </c>
      <c r="C132" s="1" t="s">
        <v>118</v>
      </c>
      <c r="D132" s="1" t="s">
        <v>6</v>
      </c>
      <c r="E132" s="1" t="s">
        <v>119</v>
      </c>
      <c r="F132" s="3">
        <v>500.8</v>
      </c>
      <c r="G132" s="1">
        <v>125</v>
      </c>
      <c r="H132" s="3">
        <f>SQRT(F132^2+G132^2)</f>
        <v>516.16435367041765</v>
      </c>
      <c r="I132" s="1">
        <v>1625</v>
      </c>
      <c r="J132" s="1">
        <v>1750</v>
      </c>
      <c r="K132" s="1">
        <v>79.2</v>
      </c>
      <c r="L132" s="1">
        <v>63.5</v>
      </c>
      <c r="M132" s="1">
        <v>33.687103999999998</v>
      </c>
      <c r="N132" s="1">
        <v>-112.080277</v>
      </c>
      <c r="O132" s="1" t="str">
        <f>IF(AND(F132&lt;500, G132&lt;100),"x","")</f>
        <v/>
      </c>
    </row>
    <row r="133" spans="1:15" x14ac:dyDescent="0.25">
      <c r="A133" s="2">
        <v>46085.490023148152</v>
      </c>
      <c r="B133" s="1" t="s">
        <v>212</v>
      </c>
      <c r="C133" s="1" t="s">
        <v>150</v>
      </c>
      <c r="D133" s="1" t="s">
        <v>213</v>
      </c>
      <c r="E133" s="1" t="s">
        <v>151</v>
      </c>
      <c r="F133" s="3">
        <v>467.9</v>
      </c>
      <c r="G133" s="1">
        <v>50</v>
      </c>
      <c r="H133" s="3">
        <f>SQRT(F133^2+G133^2)</f>
        <v>470.56392764426806</v>
      </c>
      <c r="I133" s="1">
        <v>1900</v>
      </c>
      <c r="J133" s="1">
        <v>1850</v>
      </c>
      <c r="K133" s="1">
        <v>79.099999999999994</v>
      </c>
      <c r="L133" s="1">
        <v>76</v>
      </c>
      <c r="M133" s="1">
        <v>33.691496000000001</v>
      </c>
      <c r="N133" s="1">
        <v>-112.087476</v>
      </c>
      <c r="O133" s="1" t="str">
        <f>IF(AND(F133&lt;500, G133&lt;100),"x","")</f>
        <v>x</v>
      </c>
    </row>
    <row r="134" spans="1:15" x14ac:dyDescent="0.25">
      <c r="A134" s="2">
        <v>46085.517002314817</v>
      </c>
      <c r="B134" s="1" t="s">
        <v>46</v>
      </c>
      <c r="C134" s="1" t="s">
        <v>124</v>
      </c>
      <c r="D134" s="1" t="s">
        <v>48</v>
      </c>
      <c r="E134" s="1" t="s">
        <v>125</v>
      </c>
      <c r="F134" s="3">
        <v>582.6</v>
      </c>
      <c r="G134" s="1">
        <v>100</v>
      </c>
      <c r="H134" s="3">
        <f>SQRT(F134^2+G134^2)</f>
        <v>591.11992015157125</v>
      </c>
      <c r="I134" s="1">
        <v>1500</v>
      </c>
      <c r="J134" s="1">
        <v>1600</v>
      </c>
      <c r="K134" s="1">
        <v>79.2</v>
      </c>
      <c r="L134" s="1">
        <v>82.4</v>
      </c>
      <c r="M134" s="1">
        <v>33.688184</v>
      </c>
      <c r="N134" s="1">
        <v>-112.09251399999999</v>
      </c>
      <c r="O134" s="1" t="str">
        <f>IF(AND(F134&lt;500, G134&lt;100),"x","")</f>
        <v/>
      </c>
    </row>
    <row r="135" spans="1:15" x14ac:dyDescent="0.25">
      <c r="A135" s="2">
        <v>46088.379594907405</v>
      </c>
      <c r="B135" s="1" t="s">
        <v>150</v>
      </c>
      <c r="C135" s="1" t="s">
        <v>332</v>
      </c>
      <c r="D135" s="1" t="s">
        <v>151</v>
      </c>
      <c r="E135" s="1" t="s">
        <v>333</v>
      </c>
      <c r="F135" s="3">
        <v>505.3</v>
      </c>
      <c r="G135" s="1">
        <v>75</v>
      </c>
      <c r="H135" s="3">
        <f>SQRT(F135^2+G135^2)</f>
        <v>510.83567808053505</v>
      </c>
      <c r="I135" s="1">
        <v>1500</v>
      </c>
      <c r="J135" s="1">
        <v>1575</v>
      </c>
      <c r="K135" s="1">
        <v>54.3</v>
      </c>
      <c r="L135" s="1">
        <v>77.099999999999994</v>
      </c>
      <c r="M135" s="1">
        <v>33.687123999999997</v>
      </c>
      <c r="N135" s="1">
        <v>-112.07934400000001</v>
      </c>
      <c r="O135" s="1" t="str">
        <f>IF(AND(F135&lt;500, G135&lt;100),"x","")</f>
        <v/>
      </c>
    </row>
    <row r="136" spans="1:15" x14ac:dyDescent="0.25">
      <c r="A136" s="2">
        <v>46088.380902777775</v>
      </c>
      <c r="B136" s="1" t="s">
        <v>334</v>
      </c>
      <c r="C136" s="1" t="s">
        <v>335</v>
      </c>
      <c r="D136" s="1" t="s">
        <v>336</v>
      </c>
      <c r="E136" s="1" t="s">
        <v>337</v>
      </c>
      <c r="F136" s="3">
        <v>512.9</v>
      </c>
      <c r="G136" s="1">
        <v>0</v>
      </c>
      <c r="H136" s="3">
        <f>SQRT(F136^2+G136^2)</f>
        <v>512.9</v>
      </c>
      <c r="I136" s="1">
        <v>1500</v>
      </c>
      <c r="J136" s="1">
        <v>1500</v>
      </c>
      <c r="K136" s="1">
        <v>54.7</v>
      </c>
      <c r="L136" s="1">
        <v>102.2</v>
      </c>
      <c r="M136" s="1">
        <v>33.687663999999998</v>
      </c>
      <c r="N136" s="1">
        <v>-112.072446</v>
      </c>
      <c r="O136" s="1" t="str">
        <f>IF(AND(F136&lt;500, G136&lt;100),"x","")</f>
        <v/>
      </c>
    </row>
    <row r="137" spans="1:15" x14ac:dyDescent="0.25">
      <c r="A137" s="2">
        <v>46091.736180555556</v>
      </c>
      <c r="B137" s="1" t="s">
        <v>338</v>
      </c>
      <c r="C137" s="1" t="s">
        <v>339</v>
      </c>
      <c r="D137" s="1" t="s">
        <v>340</v>
      </c>
      <c r="E137" s="1" t="s">
        <v>341</v>
      </c>
      <c r="F137" s="3">
        <v>596.20000000000005</v>
      </c>
      <c r="G137" s="1">
        <v>75</v>
      </c>
      <c r="H137" s="3">
        <f>SQRT(F137^2+G137^2)</f>
        <v>600.89886004218715</v>
      </c>
      <c r="I137" s="1">
        <v>1900</v>
      </c>
      <c r="J137" s="1">
        <v>1825</v>
      </c>
      <c r="K137" s="1">
        <v>96</v>
      </c>
      <c r="L137" s="1">
        <v>74</v>
      </c>
      <c r="M137" s="1">
        <v>33.688298000000003</v>
      </c>
      <c r="N137" s="1">
        <v>-112.097724</v>
      </c>
      <c r="O137" s="1" t="str">
        <f>IF(AND(F137&lt;500, G137&lt;100),"x","")</f>
        <v/>
      </c>
    </row>
    <row r="138" spans="1:15" x14ac:dyDescent="0.25">
      <c r="A138" s="2">
        <v>46093.609594907408</v>
      </c>
      <c r="B138" s="1" t="s">
        <v>230</v>
      </c>
      <c r="C138" s="1" t="s">
        <v>342</v>
      </c>
      <c r="D138" s="1" t="s">
        <v>231</v>
      </c>
      <c r="E138" s="1" t="s">
        <v>343</v>
      </c>
      <c r="F138" s="3">
        <v>595.4</v>
      </c>
      <c r="G138" s="1">
        <v>25</v>
      </c>
      <c r="H138" s="3">
        <f>SQRT(F138^2+G138^2)</f>
        <v>595.92462610635584</v>
      </c>
      <c r="I138" s="1">
        <v>1625</v>
      </c>
      <c r="J138" s="1">
        <v>1650</v>
      </c>
      <c r="K138" s="1">
        <v>75</v>
      </c>
      <c r="L138" s="1">
        <v>110.1</v>
      </c>
      <c r="M138" s="1">
        <v>33.688068000000001</v>
      </c>
      <c r="N138" s="1">
        <v>-112.09588100000001</v>
      </c>
      <c r="O138" s="1" t="str">
        <f>IF(AND(F138&lt;500, G138&lt;100),"x","")</f>
        <v/>
      </c>
    </row>
    <row r="139" spans="1:15" x14ac:dyDescent="0.25">
      <c r="A139" s="2">
        <v>46093.707465277781</v>
      </c>
      <c r="B139" s="1" t="s">
        <v>344</v>
      </c>
      <c r="C139" s="1" t="s">
        <v>345</v>
      </c>
      <c r="D139" s="1" t="s">
        <v>346</v>
      </c>
      <c r="E139" s="1" t="s">
        <v>347</v>
      </c>
      <c r="F139" s="3">
        <v>550.6</v>
      </c>
      <c r="G139" s="1">
        <v>0</v>
      </c>
      <c r="H139" s="3">
        <f>SQRT(F139^2+G139^2)</f>
        <v>550.6</v>
      </c>
      <c r="I139" s="1">
        <v>1600</v>
      </c>
      <c r="J139" s="1">
        <v>1600</v>
      </c>
      <c r="K139" s="1">
        <v>65.3</v>
      </c>
      <c r="L139" s="1">
        <v>75.2</v>
      </c>
      <c r="M139" s="1">
        <v>33.688046</v>
      </c>
      <c r="N139" s="1">
        <v>-112.08891800000001</v>
      </c>
      <c r="O139" s="1" t="str">
        <f>IF(AND(F139&lt;500, G139&lt;100),"x","")</f>
        <v/>
      </c>
    </row>
    <row r="140" spans="1:15" x14ac:dyDescent="0.25">
      <c r="A140" s="2">
        <v>46099.741840277777</v>
      </c>
      <c r="B140" s="1" t="s">
        <v>244</v>
      </c>
      <c r="C140" s="1" t="s">
        <v>348</v>
      </c>
      <c r="D140" s="1" t="s">
        <v>246</v>
      </c>
      <c r="E140" s="1" t="s">
        <v>349</v>
      </c>
      <c r="F140" s="3">
        <v>493.9</v>
      </c>
      <c r="G140" s="1">
        <v>150</v>
      </c>
      <c r="H140" s="3">
        <f>SQRT(F140^2+G140^2)</f>
        <v>516.17556121924247</v>
      </c>
      <c r="I140" s="1">
        <v>1850</v>
      </c>
      <c r="J140" s="1">
        <v>2000</v>
      </c>
      <c r="K140" s="1">
        <v>69</v>
      </c>
      <c r="L140" s="1">
        <v>69.3</v>
      </c>
      <c r="M140" s="1">
        <v>33.689597999999997</v>
      </c>
      <c r="N140" s="1">
        <v>-112.08153799999999</v>
      </c>
      <c r="O140" s="1" t="str">
        <f>IF(AND(F140&lt;500, G140&lt;100),"x","")</f>
        <v/>
      </c>
    </row>
    <row r="141" spans="1:15" x14ac:dyDescent="0.25">
      <c r="A141" s="2">
        <v>46103.379814814813</v>
      </c>
      <c r="B141" s="1" t="s">
        <v>350</v>
      </c>
      <c r="C141" s="1" t="s">
        <v>351</v>
      </c>
      <c r="D141" s="1" t="s">
        <v>352</v>
      </c>
      <c r="E141" s="1" t="s">
        <v>353</v>
      </c>
      <c r="F141" s="3">
        <v>586.9</v>
      </c>
      <c r="G141" s="1">
        <v>125</v>
      </c>
      <c r="H141" s="3">
        <f>SQRT(F141^2+G141^2)</f>
        <v>600.06383827056266</v>
      </c>
      <c r="I141" s="1">
        <v>1900</v>
      </c>
      <c r="J141" s="1">
        <v>1775</v>
      </c>
      <c r="K141" s="1">
        <v>80</v>
      </c>
      <c r="L141" s="1">
        <v>86.4</v>
      </c>
      <c r="M141" s="1">
        <v>33.689003</v>
      </c>
      <c r="N141" s="1">
        <v>-112.07590500000001</v>
      </c>
      <c r="O141" s="1" t="str">
        <f>IF(AND(F141&lt;500, G141&lt;100),"x","")</f>
        <v/>
      </c>
    </row>
    <row r="142" spans="1:15" x14ac:dyDescent="0.25">
      <c r="A142" s="2">
        <v>46105.561192129629</v>
      </c>
      <c r="B142" s="1" t="s">
        <v>354</v>
      </c>
      <c r="C142" s="1" t="s">
        <v>355</v>
      </c>
      <c r="D142" s="1" t="s">
        <v>356</v>
      </c>
      <c r="E142" s="1" t="s">
        <v>357</v>
      </c>
      <c r="F142" s="3">
        <v>394.9</v>
      </c>
      <c r="G142" s="1">
        <v>0</v>
      </c>
      <c r="H142" s="3">
        <f>SQRT(F142^2+G142^2)</f>
        <v>394.9</v>
      </c>
      <c r="I142" s="1">
        <v>1900</v>
      </c>
      <c r="J142" s="1">
        <v>1900</v>
      </c>
      <c r="K142" s="1">
        <v>101.8</v>
      </c>
      <c r="L142" s="1">
        <v>107.8</v>
      </c>
      <c r="M142" s="1">
        <v>33.656033999999998</v>
      </c>
      <c r="N142" s="1">
        <v>-112.077713</v>
      </c>
      <c r="O142" s="1" t="str">
        <f>IF(AND(F142&lt;500, G142&lt;100),"x","")</f>
        <v>x</v>
      </c>
    </row>
    <row r="143" spans="1:15" x14ac:dyDescent="0.25">
      <c r="A143" s="2">
        <v>46107.354722222219</v>
      </c>
      <c r="B143" s="1" t="s">
        <v>182</v>
      </c>
      <c r="C143" s="1" t="s">
        <v>37</v>
      </c>
      <c r="D143" s="1" t="s">
        <v>184</v>
      </c>
      <c r="E143" s="1" t="s">
        <v>39</v>
      </c>
      <c r="F143" s="3">
        <v>557.79999999999995</v>
      </c>
      <c r="G143" s="1">
        <v>175</v>
      </c>
      <c r="H143" s="3">
        <f>SQRT(F143^2+G143^2)</f>
        <v>584.60742383243814</v>
      </c>
      <c r="I143" s="1">
        <v>1725</v>
      </c>
      <c r="J143" s="1">
        <v>1900</v>
      </c>
      <c r="K143" s="1">
        <v>78.2</v>
      </c>
      <c r="L143" s="1">
        <v>70.900000000000006</v>
      </c>
      <c r="M143" s="1">
        <v>33.689419999999998</v>
      </c>
      <c r="N143" s="1">
        <v>-112.072101</v>
      </c>
      <c r="O143" s="1" t="str">
        <f>IF(AND(F143&lt;500, G143&lt;100),"x","")</f>
        <v/>
      </c>
    </row>
    <row r="144" spans="1:15" x14ac:dyDescent="0.25">
      <c r="A144" s="2">
        <v>46108.367650462962</v>
      </c>
      <c r="B144" s="1" t="s">
        <v>146</v>
      </c>
      <c r="C144" s="1" t="s">
        <v>358</v>
      </c>
      <c r="D144" s="1" t="s">
        <v>147</v>
      </c>
      <c r="E144" s="1" t="s">
        <v>359</v>
      </c>
      <c r="F144" s="3">
        <v>577.29999999999995</v>
      </c>
      <c r="G144" s="1">
        <v>75</v>
      </c>
      <c r="H144" s="3">
        <f>SQRT(F144^2+G144^2)</f>
        <v>582.15143218925425</v>
      </c>
      <c r="I144" s="1">
        <v>1700</v>
      </c>
      <c r="J144" s="1">
        <v>1625</v>
      </c>
      <c r="K144" s="1">
        <v>84.3</v>
      </c>
      <c r="L144" s="1">
        <v>76.099999999999994</v>
      </c>
      <c r="M144" s="1">
        <v>33.689211999999998</v>
      </c>
      <c r="N144" s="1">
        <v>-112.07354599999999</v>
      </c>
      <c r="O144" s="1" t="str">
        <f>IF(AND(F144&lt;500, G144&lt;100),"x","")</f>
        <v/>
      </c>
    </row>
    <row r="145" spans="1:15" x14ac:dyDescent="0.25">
      <c r="A145" s="2">
        <v>46109.537685185183</v>
      </c>
      <c r="B145" s="1" t="s">
        <v>170</v>
      </c>
      <c r="C145" s="1" t="s">
        <v>360</v>
      </c>
      <c r="D145" s="1" t="s">
        <v>171</v>
      </c>
      <c r="E145" s="1" t="s">
        <v>361</v>
      </c>
      <c r="F145" s="3">
        <v>540.6</v>
      </c>
      <c r="G145" s="1">
        <v>0</v>
      </c>
      <c r="H145" s="3">
        <f>SQRT(F145^2+G145^2)</f>
        <v>540.6</v>
      </c>
      <c r="I145" s="1">
        <v>1600</v>
      </c>
      <c r="J145" s="1">
        <v>1600</v>
      </c>
      <c r="K145" s="1">
        <v>78.3</v>
      </c>
      <c r="L145" s="1">
        <v>95.7</v>
      </c>
      <c r="M145" s="1">
        <v>33.689731999999999</v>
      </c>
      <c r="N145" s="1">
        <v>-112.071046</v>
      </c>
      <c r="O145" s="1" t="str">
        <f>IF(AND(F145&lt;500, G145&lt;100),"x","")</f>
        <v/>
      </c>
    </row>
    <row r="146" spans="1:15" x14ac:dyDescent="0.25">
      <c r="A146" s="2">
        <v>46109.962754629632</v>
      </c>
      <c r="B146" s="1" t="s">
        <v>124</v>
      </c>
      <c r="C146" s="1" t="s">
        <v>118</v>
      </c>
      <c r="D146" s="1" t="s">
        <v>125</v>
      </c>
      <c r="E146" s="1" t="s">
        <v>119</v>
      </c>
      <c r="F146" s="3">
        <v>539.1</v>
      </c>
      <c r="G146" s="1">
        <v>125</v>
      </c>
      <c r="H146" s="3">
        <f>SQRT(F146^2+G146^2)</f>
        <v>553.40203288387011</v>
      </c>
      <c r="I146" s="1">
        <v>1500</v>
      </c>
      <c r="J146" s="1">
        <v>1625</v>
      </c>
      <c r="K146" s="1">
        <v>87.2</v>
      </c>
      <c r="L146" s="1">
        <v>58.5</v>
      </c>
      <c r="M146" s="1">
        <v>33.687019999999997</v>
      </c>
      <c r="N146" s="1">
        <v>-112.080594</v>
      </c>
      <c r="O146" s="1" t="str">
        <f>IF(AND(F146&lt;500, G146&lt;100),"x","")</f>
        <v/>
      </c>
    </row>
    <row r="147" spans="1:15" x14ac:dyDescent="0.25">
      <c r="A147" s="2">
        <v>46111.532638888886</v>
      </c>
      <c r="B147" s="1" t="s">
        <v>362</v>
      </c>
      <c r="C147" s="1" t="s">
        <v>363</v>
      </c>
      <c r="D147" s="1" t="s">
        <v>364</v>
      </c>
      <c r="E147" s="1" t="s">
        <v>365</v>
      </c>
      <c r="F147" s="3">
        <v>434.3</v>
      </c>
      <c r="G147" s="1">
        <v>50</v>
      </c>
      <c r="H147" s="3">
        <f>SQRT(F147^2+G147^2)</f>
        <v>437.16872029000433</v>
      </c>
      <c r="I147" s="1">
        <v>1650</v>
      </c>
      <c r="J147" s="1">
        <v>1600</v>
      </c>
      <c r="K147" s="1">
        <v>90.5</v>
      </c>
      <c r="L147" s="1">
        <v>96.6</v>
      </c>
      <c r="M147" s="1">
        <v>33.691955999999998</v>
      </c>
      <c r="N147" s="1">
        <v>-112.042006</v>
      </c>
      <c r="O147" s="1" t="str">
        <f>IF(AND(F147&lt;500, G147&lt;100),"x","")</f>
        <v>x</v>
      </c>
    </row>
    <row r="148" spans="1:15" x14ac:dyDescent="0.25">
      <c r="A148" s="2">
        <v>46115.663182870368</v>
      </c>
      <c r="B148" s="1" t="s">
        <v>366</v>
      </c>
      <c r="C148" s="1" t="s">
        <v>367</v>
      </c>
      <c r="D148" s="1" t="s">
        <v>368</v>
      </c>
      <c r="E148" s="1" t="s">
        <v>369</v>
      </c>
      <c r="F148" s="3">
        <v>556.4</v>
      </c>
      <c r="G148" s="1">
        <v>100</v>
      </c>
      <c r="H148" s="3">
        <f>SQRT(F148^2+G148^2)</f>
        <v>565.31492108381497</v>
      </c>
      <c r="I148" s="1">
        <v>2000</v>
      </c>
      <c r="J148" s="1">
        <v>1900</v>
      </c>
      <c r="K148" s="1">
        <v>64.5</v>
      </c>
      <c r="L148" s="1">
        <v>74.400000000000006</v>
      </c>
      <c r="M148" s="1">
        <v>33.687181000000002</v>
      </c>
      <c r="N148" s="1">
        <v>-112.098772</v>
      </c>
      <c r="O148" s="1" t="str">
        <f>IF(AND(F148&lt;500, G148&lt;100),"x","")</f>
        <v/>
      </c>
    </row>
    <row r="149" spans="1:15" x14ac:dyDescent="0.25">
      <c r="A149" s="2">
        <v>46119.38559027778</v>
      </c>
      <c r="B149" s="1" t="s">
        <v>320</v>
      </c>
      <c r="C149" s="1" t="s">
        <v>168</v>
      </c>
      <c r="D149" s="1" t="s">
        <v>321</v>
      </c>
      <c r="E149" s="1" t="s">
        <v>169</v>
      </c>
      <c r="F149" s="3">
        <v>534.1</v>
      </c>
      <c r="G149" s="1">
        <v>75</v>
      </c>
      <c r="H149" s="3">
        <f>SQRT(F149^2+G149^2)</f>
        <v>539.34016167906498</v>
      </c>
      <c r="I149" s="1">
        <v>1900</v>
      </c>
      <c r="J149" s="1">
        <v>1975</v>
      </c>
      <c r="K149" s="1">
        <v>99</v>
      </c>
      <c r="L149" s="1">
        <v>76.3</v>
      </c>
      <c r="M149" s="1">
        <v>33.689438000000003</v>
      </c>
      <c r="N149" s="1">
        <v>-112.06668500000001</v>
      </c>
      <c r="O149" s="1" t="str">
        <f>IF(AND(F149&lt;500, G149&lt;100),"x","")</f>
        <v/>
      </c>
    </row>
    <row r="150" spans="1:15" x14ac:dyDescent="0.25">
      <c r="A150" s="2">
        <v>46120.544525462959</v>
      </c>
      <c r="B150" s="1" t="s">
        <v>370</v>
      </c>
      <c r="C150" s="1" t="s">
        <v>371</v>
      </c>
      <c r="D150" s="1" t="s">
        <v>372</v>
      </c>
      <c r="E150" s="1" t="s">
        <v>373</v>
      </c>
      <c r="F150" s="3">
        <v>544.1</v>
      </c>
      <c r="G150" s="1">
        <v>100</v>
      </c>
      <c r="H150" s="3">
        <f>SQRT(F150^2+G150^2)</f>
        <v>553.21316867912685</v>
      </c>
      <c r="I150" s="1">
        <v>2200</v>
      </c>
      <c r="J150" s="1">
        <v>2100</v>
      </c>
      <c r="K150" s="1">
        <v>80.099999999999994</v>
      </c>
      <c r="L150" s="1">
        <v>74</v>
      </c>
      <c r="M150" s="1">
        <v>33.688178999999998</v>
      </c>
      <c r="N150" s="1">
        <v>-112.107631</v>
      </c>
      <c r="O150" s="1" t="str">
        <f>IF(AND(F150&lt;500, G150&lt;100),"x","")</f>
        <v/>
      </c>
    </row>
    <row r="151" spans="1:15" x14ac:dyDescent="0.25">
      <c r="A151" s="2">
        <v>46125.466793981483</v>
      </c>
      <c r="B151" s="1" t="s">
        <v>374</v>
      </c>
      <c r="C151" s="1" t="s">
        <v>152</v>
      </c>
      <c r="D151" s="1" t="s">
        <v>375</v>
      </c>
      <c r="E151" s="1" t="s">
        <v>154</v>
      </c>
      <c r="F151" s="3">
        <v>217.2</v>
      </c>
      <c r="G151" s="1">
        <v>175</v>
      </c>
      <c r="H151" s="3">
        <f>SQRT(F151^2+G151^2)</f>
        <v>278.92801938851534</v>
      </c>
      <c r="I151" s="1">
        <v>2000</v>
      </c>
      <c r="J151" s="1">
        <v>1825</v>
      </c>
      <c r="K151" s="1">
        <v>71.099999999999994</v>
      </c>
      <c r="L151" s="1">
        <v>81</v>
      </c>
      <c r="M151" s="1">
        <v>33.688110000000002</v>
      </c>
      <c r="N151" s="1">
        <v>-112.10311900000001</v>
      </c>
      <c r="O151" s="1" t="str">
        <f>IF(AND(F151&lt;500, G151&lt;100),"x","")</f>
        <v/>
      </c>
    </row>
    <row r="152" spans="1:15" x14ac:dyDescent="0.25">
      <c r="A152" s="2">
        <v>46134.705694444441</v>
      </c>
      <c r="B152" s="1" t="s">
        <v>376</v>
      </c>
      <c r="C152" s="1" t="s">
        <v>377</v>
      </c>
      <c r="D152" s="1" t="s">
        <v>378</v>
      </c>
      <c r="E152" s="1" t="s">
        <v>379</v>
      </c>
      <c r="F152" s="3">
        <v>580.1</v>
      </c>
      <c r="G152" s="1">
        <v>100</v>
      </c>
      <c r="H152" s="3">
        <f>SQRT(F152^2+G152^2)</f>
        <v>588.65610503926655</v>
      </c>
      <c r="I152" s="1">
        <v>2000</v>
      </c>
      <c r="J152" s="1">
        <v>2100</v>
      </c>
      <c r="K152" s="1">
        <v>109.9</v>
      </c>
      <c r="L152" s="1">
        <v>96.3</v>
      </c>
      <c r="M152" s="1">
        <v>33.699055999999999</v>
      </c>
      <c r="N152" s="1">
        <v>-112.06177</v>
      </c>
      <c r="O152" s="1" t="str">
        <f>IF(AND(F152&lt;500, G152&lt;100),"x","")</f>
        <v/>
      </c>
    </row>
    <row r="153" spans="1:15" x14ac:dyDescent="0.25">
      <c r="A153" s="2">
        <v>46136.385763888888</v>
      </c>
      <c r="B153" s="1" t="s">
        <v>160</v>
      </c>
      <c r="C153" s="1" t="s">
        <v>380</v>
      </c>
      <c r="D153" s="1" t="s">
        <v>161</v>
      </c>
      <c r="E153" s="1" t="s">
        <v>381</v>
      </c>
      <c r="F153" s="3">
        <v>584.29999999999995</v>
      </c>
      <c r="G153" s="1">
        <v>150</v>
      </c>
      <c r="H153" s="3">
        <f>SQRT(F153^2+G153^2)</f>
        <v>603.24662452433165</v>
      </c>
      <c r="I153" s="1">
        <v>1700</v>
      </c>
      <c r="J153" s="1">
        <v>1850</v>
      </c>
      <c r="K153" s="1">
        <v>75.2</v>
      </c>
      <c r="L153" s="1">
        <v>110</v>
      </c>
      <c r="M153" s="1">
        <v>33.689323999999999</v>
      </c>
      <c r="N153" s="1">
        <v>-112.072374</v>
      </c>
      <c r="O153" s="1" t="str">
        <f>IF(AND(F153&lt;500, G153&lt;100),"x","")</f>
        <v/>
      </c>
    </row>
    <row r="154" spans="1:15" x14ac:dyDescent="0.25">
      <c r="A154" s="2">
        <v>46139.470717592594</v>
      </c>
      <c r="B154" s="1" t="s">
        <v>382</v>
      </c>
      <c r="C154" s="1" t="s">
        <v>28</v>
      </c>
      <c r="D154" s="1" t="s">
        <v>383</v>
      </c>
      <c r="E154" s="1" t="s">
        <v>30</v>
      </c>
      <c r="F154" s="3">
        <v>548.9</v>
      </c>
      <c r="G154" s="1">
        <v>150</v>
      </c>
      <c r="H154" s="3">
        <f>SQRT(F154^2+G154^2)</f>
        <v>569.02654595370154</v>
      </c>
      <c r="I154" s="1">
        <v>1600</v>
      </c>
      <c r="J154" s="1">
        <v>1750</v>
      </c>
      <c r="K154" s="1">
        <v>62.4</v>
      </c>
      <c r="L154" s="1">
        <v>64.2</v>
      </c>
      <c r="M154" s="1">
        <v>33.688797000000001</v>
      </c>
      <c r="N154" s="1">
        <v>-112.08347999999999</v>
      </c>
      <c r="O154" s="1" t="str">
        <f>IF(AND(F154&lt;500, G154&lt;100),"x","")</f>
        <v/>
      </c>
    </row>
    <row r="155" spans="1:15" x14ac:dyDescent="0.25">
      <c r="A155" s="2">
        <v>46141.693831018521</v>
      </c>
      <c r="B155" s="1" t="s">
        <v>220</v>
      </c>
      <c r="C155" s="1" t="s">
        <v>384</v>
      </c>
      <c r="D155" s="1" t="s">
        <v>221</v>
      </c>
      <c r="E155" s="1" t="s">
        <v>385</v>
      </c>
      <c r="F155" s="3">
        <v>531.9</v>
      </c>
      <c r="G155" s="1">
        <v>25</v>
      </c>
      <c r="H155" s="3">
        <f>SQRT(F155^2+G155^2)</f>
        <v>532.48719233423822</v>
      </c>
      <c r="I155" s="1">
        <v>2400</v>
      </c>
      <c r="J155" s="1">
        <v>2375</v>
      </c>
      <c r="K155" s="1">
        <v>93.2</v>
      </c>
      <c r="L155" s="1">
        <v>73.099999999999994</v>
      </c>
      <c r="M155" s="1">
        <v>33.686829000000003</v>
      </c>
      <c r="N155" s="1">
        <v>-112.11133100000001</v>
      </c>
      <c r="O155" s="1" t="str">
        <f>IF(AND(F155&lt;500, G155&lt;100),"x","")</f>
        <v/>
      </c>
    </row>
  </sheetData>
  <autoFilter ref="A1:O155" xr:uid="{7A22E71C-4BBD-4C3E-ABB0-5D07A2ADBB7A}">
    <sortState xmlns:xlrd2="http://schemas.microsoft.com/office/spreadsheetml/2017/richdata2" ref="A2:O155">
      <sortCondition ref="A1:A155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Keacher</dc:creator>
  <cp:lastModifiedBy>Jeff Keacher</cp:lastModifiedBy>
  <dcterms:created xsi:type="dcterms:W3CDTF">2026-10-24T18:30:53Z</dcterms:created>
  <dcterms:modified xsi:type="dcterms:W3CDTF">2026-10-24T21:41:58Z</dcterms:modified>
</cp:coreProperties>
</file>